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0236"/>
  </bookViews>
  <sheets>
    <sheet name="ассигн" sheetId="1" r:id="rId1"/>
  </sheets>
  <definedNames>
    <definedName name="_xlnm._FilterDatabase" localSheetId="0" hidden="1">ассигн!$N$15:$Y$119</definedName>
    <definedName name="_xlnm.Print_Titles" localSheetId="0">ассигн!$12:$14</definedName>
    <definedName name="_xlnm.Print_Area" localSheetId="0">ассигн!$A$1:$AC$120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2" i="1"/>
  <c r="X42"/>
  <c r="Y42"/>
  <c r="V42"/>
  <c r="Z92"/>
  <c r="AA92"/>
  <c r="W107" l="1"/>
  <c r="V112"/>
  <c r="Y109"/>
  <c r="Y108" s="1"/>
  <c r="X109"/>
  <c r="X108" s="1"/>
  <c r="V109"/>
  <c r="V108" l="1"/>
  <c r="V111"/>
  <c r="W79"/>
  <c r="W78" s="1"/>
  <c r="W119"/>
  <c r="V85"/>
  <c r="X85"/>
  <c r="X84" s="1"/>
  <c r="X83" s="1"/>
  <c r="Y85"/>
  <c r="Y84" s="1"/>
  <c r="Y83" s="1"/>
  <c r="W58"/>
  <c r="W82"/>
  <c r="Y80"/>
  <c r="Y79" s="1"/>
  <c r="Y78" s="1"/>
  <c r="X80"/>
  <c r="X79" s="1"/>
  <c r="X78" s="1"/>
  <c r="V80"/>
  <c r="W64"/>
  <c r="W63" s="1"/>
  <c r="Y69"/>
  <c r="Y68" s="1"/>
  <c r="X69"/>
  <c r="X68" s="1"/>
  <c r="V69"/>
  <c r="V54"/>
  <c r="W52"/>
  <c r="X52"/>
  <c r="Y52"/>
  <c r="V52"/>
  <c r="W54"/>
  <c r="X54"/>
  <c r="Y54"/>
  <c r="W48"/>
  <c r="X48"/>
  <c r="Y48"/>
  <c r="V48"/>
  <c r="W25"/>
  <c r="X25"/>
  <c r="Y25"/>
  <c r="W27"/>
  <c r="X27"/>
  <c r="Y27"/>
  <c r="V25"/>
  <c r="Y117"/>
  <c r="Y116" s="1"/>
  <c r="Y115" s="1"/>
  <c r="Y114" s="1"/>
  <c r="Y112"/>
  <c r="Y111" s="1"/>
  <c r="Y101"/>
  <c r="Y100" s="1"/>
  <c r="Y98"/>
  <c r="Y94"/>
  <c r="Y88"/>
  <c r="Y87" s="1"/>
  <c r="Y74"/>
  <c r="Y73" s="1"/>
  <c r="Y72" s="1"/>
  <c r="Y66"/>
  <c r="Y65" s="1"/>
  <c r="Y60"/>
  <c r="Y59" s="1"/>
  <c r="Y58" s="1"/>
  <c r="Y49"/>
  <c r="Y43"/>
  <c r="Y38"/>
  <c r="Y37" s="1"/>
  <c r="Y36" s="1"/>
  <c r="Y35" s="1"/>
  <c r="Y33"/>
  <c r="Y32" s="1"/>
  <c r="Y30"/>
  <c r="Y29" s="1"/>
  <c r="Y20"/>
  <c r="Y19" s="1"/>
  <c r="Y18" s="1"/>
  <c r="Y17" s="1"/>
  <c r="X117"/>
  <c r="X116" s="1"/>
  <c r="X115" s="1"/>
  <c r="X114" s="1"/>
  <c r="X112"/>
  <c r="X111" s="1"/>
  <c r="X101"/>
  <c r="X100" s="1"/>
  <c r="X98"/>
  <c r="X94"/>
  <c r="X88"/>
  <c r="X87" s="1"/>
  <c r="X74"/>
  <c r="X73" s="1"/>
  <c r="X72" s="1"/>
  <c r="X65"/>
  <c r="X60"/>
  <c r="X59" s="1"/>
  <c r="X58" s="1"/>
  <c r="X49"/>
  <c r="X43"/>
  <c r="X38"/>
  <c r="X37" s="1"/>
  <c r="X36" s="1"/>
  <c r="X35" s="1"/>
  <c r="X33"/>
  <c r="X32" s="1"/>
  <c r="X30"/>
  <c r="X29" s="1"/>
  <c r="X20"/>
  <c r="X19" s="1"/>
  <c r="X18" s="1"/>
  <c r="X17" s="1"/>
  <c r="V117"/>
  <c r="V101"/>
  <c r="V98"/>
  <c r="V94"/>
  <c r="V88"/>
  <c r="V74"/>
  <c r="V66"/>
  <c r="V60"/>
  <c r="V49"/>
  <c r="V43"/>
  <c r="V38"/>
  <c r="V33"/>
  <c r="V30"/>
  <c r="V27"/>
  <c r="V20"/>
  <c r="V107" l="1"/>
  <c r="V32"/>
  <c r="V84"/>
  <c r="V106"/>
  <c r="V59"/>
  <c r="V37"/>
  <c r="V68"/>
  <c r="V87"/>
  <c r="V79"/>
  <c r="V65"/>
  <c r="V73"/>
  <c r="V19"/>
  <c r="V100"/>
  <c r="Y64"/>
  <c r="Y63" s="1"/>
  <c r="Y62" s="1"/>
  <c r="Y24"/>
  <c r="Y23" s="1"/>
  <c r="Y22" s="1"/>
  <c r="V29"/>
  <c r="V116"/>
  <c r="X51"/>
  <c r="X47" s="1"/>
  <c r="X46" s="1"/>
  <c r="X45" s="1"/>
  <c r="X24"/>
  <c r="X23" s="1"/>
  <c r="X22" s="1"/>
  <c r="V24"/>
  <c r="W24"/>
  <c r="X107"/>
  <c r="X106" s="1"/>
  <c r="X105" s="1"/>
  <c r="Y107"/>
  <c r="Y106" s="1"/>
  <c r="Y105" s="1"/>
  <c r="Y41"/>
  <c r="Y40" s="1"/>
  <c r="X41"/>
  <c r="X40" s="1"/>
  <c r="Y82"/>
  <c r="X82"/>
  <c r="W51"/>
  <c r="W47" s="1"/>
  <c r="Y57"/>
  <c r="Y56" s="1"/>
  <c r="X64"/>
  <c r="X63" s="1"/>
  <c r="X62" s="1"/>
  <c r="X57"/>
  <c r="X56" s="1"/>
  <c r="Y51"/>
  <c r="Y47" s="1"/>
  <c r="Y46" s="1"/>
  <c r="Y45" s="1"/>
  <c r="V51"/>
  <c r="X93"/>
  <c r="X92" s="1"/>
  <c r="X91" s="1"/>
  <c r="X90" s="1"/>
  <c r="V93"/>
  <c r="X77"/>
  <c r="Y93"/>
  <c r="Y92" s="1"/>
  <c r="Y77"/>
  <c r="V78" l="1"/>
  <c r="V77" s="1"/>
  <c r="V23"/>
  <c r="V92"/>
  <c r="V58"/>
  <c r="V18"/>
  <c r="V47"/>
  <c r="V105"/>
  <c r="V36"/>
  <c r="V72"/>
  <c r="V41"/>
  <c r="V83"/>
  <c r="V115"/>
  <c r="V64"/>
  <c r="X16"/>
  <c r="Y16"/>
  <c r="Y91"/>
  <c r="Y90" s="1"/>
  <c r="X71"/>
  <c r="Y71"/>
  <c r="Y119" l="1"/>
  <c r="X119"/>
  <c r="V46"/>
  <c r="V114"/>
  <c r="V17"/>
  <c r="V57"/>
  <c r="V91"/>
  <c r="V82"/>
  <c r="V40"/>
  <c r="V63"/>
  <c r="V35"/>
  <c r="V22"/>
  <c r="V71" l="1"/>
  <c r="V90"/>
  <c r="V56"/>
  <c r="V16"/>
  <c r="V62"/>
  <c r="V45"/>
  <c r="V119" l="1"/>
</calcChain>
</file>

<file path=xl/sharedStrings.xml><?xml version="1.0" encoding="utf-8"?>
<sst xmlns="http://schemas.openxmlformats.org/spreadsheetml/2006/main" count="451" uniqueCount="117">
  <si>
    <t/>
  </si>
  <si>
    <t>ОБЩЕГОСУДАРСТВЕННЫЕ ВОПРОСЫ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</si>
  <si>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</si>
  <si>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</si>
  <si>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</si>
  <si>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</si>
  <si>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</si>
  <si>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</si>
  <si>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</si>
  <si>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</si>
  <si>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</si>
  <si>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тыс. руб.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</si>
  <si>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</si>
  <si>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</si>
  <si>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</si>
  <si>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бюджета поселения</t>
  </si>
  <si>
    <t>9900000000</t>
  </si>
  <si>
    <t>Глава муниципального образования</t>
  </si>
  <si>
    <t>9900000011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</si>
  <si>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</si>
  <si>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</si>
  <si>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</si>
  <si>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</si>
  <si>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</si>
  <si>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</si>
  <si>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Финансовое обеспечение функций органов местного самоуправления</t>
  </si>
  <si>
    <t>9900000013</t>
  </si>
  <si>
    <t>Расходы на выплаты персоналу государственных (муниципальных)  органов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</si>
  <si>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</si>
  <si>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>200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</si>
  <si>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</si>
  <si>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240</t>
  </si>
  <si>
    <t>Иные бюджетные ассигнования</t>
  </si>
  <si>
    <t>800</t>
  </si>
  <si>
    <t xml:space="preserve">Уплата налогов, сборов и иных  платежей </t>
  </si>
  <si>
    <t>850</t>
  </si>
  <si>
    <t>9900070190</t>
  </si>
  <si>
    <t>9900070510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</si>
  <si>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</si>
  <si>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 xml:space="preserve">Обеспечение деятельности финансовых, налоговых и таможенных органов и органов финансового (финансово-бюджетного) надзора                                                                                                                                      </t>
  </si>
  <si>
    <t>06</t>
  </si>
  <si>
    <t>9900000015</t>
  </si>
  <si>
    <t>Межбюджетные трансферты</t>
  </si>
  <si>
    <t>500</t>
  </si>
  <si>
    <t xml:space="preserve">Иные межбюджетные трансферты       </t>
  </si>
  <si>
    <t>540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</si>
  <si>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</si>
  <si>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</si>
  <si>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</si>
  <si>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9900000020</t>
  </si>
  <si>
    <t>НАЦИОНАЛЬНАЯ ОБОРОНА</t>
  </si>
  <si>
    <t>Мобилизационная и вневойсковая подготовка</t>
  </si>
  <si>
    <t>03</t>
  </si>
  <si>
    <t>Расходы на выплату персоналу государственных (муниципальных) органов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</si>
  <si>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</si>
  <si>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</si>
  <si>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</si>
  <si>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</si>
  <si>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</si>
  <si>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</si>
  <si>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</si>
  <si>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НАЦИОНАЛЬНАЯ ЭКОНОМИКА</t>
  </si>
  <si>
    <t>Дорожное хозяйство (дорожные фонды)</t>
  </si>
  <si>
    <t>09</t>
  </si>
  <si>
    <t>Мероприятия в области дорожного хозяйства</t>
  </si>
  <si>
    <t>ЖИЛИЩНО-КОММУНАЛЬНОЕ ХОЗЯЙСТВО</t>
  </si>
  <si>
    <t>05</t>
  </si>
  <si>
    <t>Жилищное хозяйство</t>
  </si>
  <si>
    <t>Взносы на капитальный ремонт муниципального жилого фонда</t>
  </si>
  <si>
    <t>9900000905</t>
  </si>
  <si>
    <t>Коммунальное хозяйство</t>
  </si>
  <si>
    <t>Мероприятия в области коммунального хозяйства</t>
  </si>
  <si>
    <t>9900001001</t>
  </si>
  <si>
    <t>Благоустройство</t>
  </si>
  <si>
    <t>Уличное освещение</t>
  </si>
  <si>
    <t>9900001101</t>
  </si>
  <si>
    <t>Прочие мероприятия по благоустройству поселений</t>
  </si>
  <si>
    <t>9900001105</t>
  </si>
  <si>
    <t>КУЛЬТУРА, КИНЕМАТОГРАФИЯ</t>
  </si>
  <si>
    <t>08</t>
  </si>
  <si>
    <t xml:space="preserve">Культура </t>
  </si>
  <si>
    <t>9900000611</t>
  </si>
  <si>
    <t>Расходы на выплаты персоналу казенных учреждений</t>
  </si>
  <si>
    <t>110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</si>
  <si>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</si>
  <si>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</si>
  <si>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</si>
  <si>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</si>
  <si>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</si>
  <si>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</si>
  <si>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Условно утвержденные расходы</t>
  </si>
  <si>
    <t>99</t>
  </si>
  <si>
    <t>9900009999</t>
  </si>
  <si>
    <t>900</t>
  </si>
  <si>
    <t>990</t>
  </si>
  <si>
    <t>Итого расходов: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</si>
  <si>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</si>
  <si>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>Сумма на 2025  год</t>
  </si>
  <si>
    <t>Сумма на 2026 год</t>
  </si>
  <si>
    <t>9900000029</t>
  </si>
  <si>
    <t>Финасовое обеспечение военно-учетных работников органов местного самоуправления</t>
  </si>
  <si>
    <t>Осуществление переданных полномочий контрольно-счетных органов поселений</t>
  </si>
  <si>
    <t>Финансовое обеспечение деятельности (оказание услуг) домов культуры</t>
  </si>
  <si>
    <t>Решение вопросов в сфере административных правонарушений</t>
  </si>
  <si>
    <t>Обеспечение сбалансированности местных бюджетов</t>
  </si>
  <si>
    <t>Осуществление первичного воинского учета органами местного самоуправления поселений</t>
  </si>
  <si>
    <t>9900051180</t>
  </si>
  <si>
    <t>Закупка товаров, работ и услуг для обеспечения государственных (муниципальных) нужд</t>
  </si>
  <si>
    <t>Сумма на 2026  год</t>
  </si>
  <si>
    <t>Сумма на 2027 год</t>
  </si>
  <si>
    <t>990009Д110</t>
  </si>
  <si>
    <t>990009Д910</t>
  </si>
  <si>
    <t>Проведение профилактических мероприятий в области безопасности дорожного движения</t>
  </si>
  <si>
    <t>Приложение 2
  к решению сессии Совета депутатов Нижнеурюмского  сельсовета Здинского района Новосибирской области "О бюджете Нижнеурюмского сельсовета Здвинского района Новосибирской области на 2025 год и плановый период 2026 и 2027 годов"</t>
  </si>
  <si>
    <t xml:space="preserve">Распределение бюджетных ассигнований бюджета Нижнеурюмского сельсовета Здвинского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очередной финансовый 2025 год и плановый период 2026 и 2027 годов </t>
  </si>
  <si>
    <t>Доплаты к пенсиям муниципальных служащих</t>
  </si>
  <si>
    <t>9900001301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</si>
</sst>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\.00\.0"/>
    <numFmt numFmtId="166" formatCode="000;[Red]\-000;&quot;&quot;"/>
    <numFmt numFmtId="167" formatCode="00;[Red]\-00;&quot;&quot;"/>
    <numFmt numFmtId="168" formatCode="000"/>
    <numFmt numFmtId="169" formatCode="0000"/>
    <numFmt numFmtId="170" formatCode="0.0"/>
  </numFmts>
  <fonts count="12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1">
    <xf numFmtId="0" fontId="0" fillId="0" borderId="0" xfId="0"/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justify" wrapText="1"/>
    </xf>
    <xf numFmtId="0" fontId="9" fillId="2" borderId="1" xfId="0" applyFont="1" applyFill="1" applyBorder="1" applyAlignment="1">
      <alignment vertical="justify" wrapText="1"/>
    </xf>
    <xf numFmtId="0" fontId="7" fillId="2" borderId="1" xfId="0" applyFont="1" applyFill="1" applyBorder="1" applyAlignment="1">
      <alignment vertical="justify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0" fontId="7" fillId="2" borderId="4" xfId="0" applyNumberFormat="1" applyFont="1" applyFill="1" applyBorder="1" applyAlignment="1">
      <alignment horizontal="center" vertical="center"/>
    </xf>
    <xf numFmtId="170" fontId="9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justify" wrapText="1"/>
    </xf>
    <xf numFmtId="170" fontId="1" fillId="2" borderId="4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0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justify" wrapText="1"/>
    </xf>
    <xf numFmtId="0" fontId="2" fillId="2" borderId="1" xfId="0" applyFont="1" applyFill="1" applyBorder="1" applyAlignment="1">
      <alignment horizontal="justify" vertical="top" wrapText="1"/>
    </xf>
    <xf numFmtId="170" fontId="7" fillId="2" borderId="1" xfId="0" applyNumberFormat="1" applyFont="1" applyFill="1" applyBorder="1" applyAlignment="1">
      <alignment horizontal="center" vertical="center"/>
    </xf>
    <xf numFmtId="170" fontId="9" fillId="2" borderId="1" xfId="0" applyNumberFormat="1" applyFont="1" applyFill="1" applyBorder="1" applyAlignment="1">
      <alignment horizontal="center"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5" fillId="2" borderId="0" xfId="1" applyFill="1"/>
    <xf numFmtId="0" fontId="0" fillId="2" borderId="0" xfId="0" applyFill="1"/>
    <xf numFmtId="0" fontId="5" fillId="2" borderId="0" xfId="1" applyFill="1" applyProtection="1">
      <protection hidden="1"/>
    </xf>
    <xf numFmtId="0" fontId="0" fillId="2" borderId="0" xfId="0" applyFill="1" applyAlignment="1"/>
    <xf numFmtId="0" fontId="5" fillId="2" borderId="0" xfId="1" applyFont="1" applyFill="1" applyProtection="1">
      <protection hidden="1"/>
    </xf>
    <xf numFmtId="0" fontId="0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10" xfId="0" applyNumberFormat="1" applyFont="1" applyFill="1" applyBorder="1" applyAlignment="1" applyProtection="1">
      <alignment horizontal="center" vertical="center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Alignment="1" applyProtection="1">
      <alignment horizontal="center" vertical="center" wrapText="1"/>
      <protection hidden="1"/>
    </xf>
    <xf numFmtId="0" fontId="1" fillId="2" borderId="7" xfId="0" applyNumberFormat="1" applyFont="1" applyFill="1" applyBorder="1" applyAlignment="1" applyProtection="1">
      <alignment horizontal="center" vertical="center"/>
      <protection hidden="1"/>
    </xf>
    <xf numFmtId="0" fontId="1" fillId="2" borderId="6" xfId="0" applyNumberFormat="1" applyFont="1" applyFill="1" applyBorder="1" applyAlignment="1" applyProtection="1">
      <alignment horizontal="center" vertical="center"/>
      <protection hidden="1"/>
    </xf>
    <xf numFmtId="0" fontId="1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vertical="center" wrapText="1"/>
      <protection hidden="1"/>
    </xf>
    <xf numFmtId="0" fontId="3" fillId="2" borderId="4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0" applyNumberFormat="1" applyFont="1" applyFill="1" applyBorder="1" applyAlignment="1" applyProtection="1">
      <alignment horizontal="center" vertical="center"/>
      <protection hidden="1"/>
    </xf>
    <xf numFmtId="0" fontId="1" fillId="2" borderId="11" xfId="0" applyNumberFormat="1" applyFont="1" applyFill="1" applyBorder="1" applyAlignment="1" applyProtection="1">
      <alignment horizontal="center" vertical="center"/>
      <protection hidden="1"/>
    </xf>
    <xf numFmtId="0" fontId="3" fillId="2" borderId="8" xfId="0" applyNumberFormat="1" applyFont="1" applyFill="1" applyBorder="1" applyAlignment="1" applyProtection="1">
      <alignment horizontal="center" vertical="center"/>
      <protection hidden="1"/>
    </xf>
    <xf numFmtId="0" fontId="3" fillId="2" borderId="7" xfId="0" applyNumberFormat="1" applyFont="1" applyFill="1" applyBorder="1" applyAlignment="1" applyProtection="1">
      <alignment horizontal="center" vertical="center"/>
      <protection hidden="1"/>
    </xf>
    <xf numFmtId="0" fontId="3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Protection="1">
      <protection hidden="1"/>
    </xf>
    <xf numFmtId="169" fontId="1" fillId="2" borderId="0" xfId="0" applyNumberFormat="1" applyFont="1" applyFill="1" applyBorder="1" applyAlignment="1" applyProtection="1">
      <alignment wrapText="1"/>
      <protection hidden="1"/>
    </xf>
    <xf numFmtId="168" fontId="2" fillId="2" borderId="0" xfId="0" applyNumberFormat="1" applyFont="1" applyFill="1" applyBorder="1" applyAlignment="1" applyProtection="1">
      <protection hidden="1"/>
    </xf>
    <xf numFmtId="167" fontId="2" fillId="2" borderId="0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Border="1" applyAlignment="1" applyProtection="1">
      <alignment horizontal="center" vertical="center"/>
      <protection hidden="1"/>
    </xf>
    <xf numFmtId="166" fontId="2" fillId="2" borderId="0" xfId="0" applyNumberFormat="1" applyFont="1" applyFill="1" applyBorder="1" applyAlignment="1" applyProtection="1">
      <alignment horizontal="center" vertical="center"/>
      <protection hidden="1"/>
    </xf>
    <xf numFmtId="165" fontId="2" fillId="2" borderId="0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NumberFormat="1" applyFont="1" applyFill="1" applyBorder="1" applyAlignment="1" applyProtection="1">
      <alignment horizontal="right" vertical="center"/>
      <protection hidden="1"/>
    </xf>
    <xf numFmtId="0" fontId="2" fillId="2" borderId="4" xfId="0" applyNumberFormat="1" applyFont="1" applyFill="1" applyBorder="1" applyAlignment="1" applyProtection="1">
      <alignment horizontal="left" vertical="center" wrapText="1"/>
      <protection hidden="1"/>
    </xf>
    <xf numFmtId="0" fontId="11" fillId="2" borderId="0" xfId="0" applyFont="1" applyFill="1" applyBorder="1" applyProtection="1">
      <protection hidden="1"/>
    </xf>
    <xf numFmtId="168" fontId="1" fillId="2" borderId="0" xfId="0" applyNumberFormat="1" applyFont="1" applyFill="1" applyBorder="1" applyAlignment="1" applyProtection="1">
      <protection hidden="1"/>
    </xf>
    <xf numFmtId="0" fontId="1" fillId="2" borderId="0" xfId="0" applyNumberFormat="1" applyFont="1" applyFill="1" applyBorder="1" applyAlignment="1" applyProtection="1">
      <alignment horizontal="center" vertical="center"/>
      <protection hidden="1"/>
    </xf>
    <xf numFmtId="166" fontId="1" fillId="2" borderId="0" xfId="0" applyNumberFormat="1" applyFont="1" applyFill="1" applyBorder="1" applyAlignment="1" applyProtection="1">
      <alignment horizontal="center" vertical="center"/>
      <protection hidden="1"/>
    </xf>
    <xf numFmtId="170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NumberFormat="1" applyFont="1" applyFill="1" applyBorder="1" applyAlignment="1" applyProtection="1">
      <alignment horizontal="right" vertical="center"/>
      <protection hidden="1"/>
    </xf>
    <xf numFmtId="0" fontId="11" fillId="2" borderId="0" xfId="0" applyFont="1" applyFill="1"/>
    <xf numFmtId="0" fontId="0" fillId="2" borderId="0" xfId="0" applyFill="1" applyBorder="1"/>
    <xf numFmtId="0" fontId="0" fillId="2" borderId="11" xfId="0" applyFill="1" applyBorder="1"/>
    <xf numFmtId="0" fontId="0" fillId="2" borderId="0" xfId="0" applyFill="1" applyAlignment="1">
      <alignment wrapText="1"/>
    </xf>
    <xf numFmtId="2" fontId="0" fillId="2" borderId="0" xfId="0" applyNumberFormat="1" applyFill="1"/>
    <xf numFmtId="0" fontId="6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0" fontId="1" fillId="2" borderId="10" xfId="0" applyNumberFormat="1" applyFont="1" applyFill="1" applyBorder="1" applyAlignment="1" applyProtection="1">
      <alignment horizontal="center" vertical="center"/>
      <protection hidden="1"/>
    </xf>
    <xf numFmtId="0" fontId="1" fillId="2" borderId="5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right"/>
      <protection hidden="1"/>
    </xf>
    <xf numFmtId="0" fontId="1" fillId="2" borderId="6" xfId="0" applyNumberFormat="1" applyFont="1" applyFill="1" applyBorder="1" applyAlignment="1" applyProtection="1">
      <alignment horizontal="center" vertical="center"/>
      <protection hidden="1"/>
    </xf>
    <xf numFmtId="0" fontId="7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center" vertical="top" wrapText="1"/>
      <protection hidden="1"/>
    </xf>
    <xf numFmtId="0" fontId="7" fillId="2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1"/>
  <sheetViews>
    <sheetView tabSelected="1" view="pageBreakPreview" topLeftCell="A52" zoomScale="75" zoomScaleSheetLayoutView="75" workbookViewId="0">
      <selection activeCell="Y56" sqref="Y56"/>
    </sheetView>
  </sheetViews>
  <sheetFormatPr defaultColWidth="9.33203125" defaultRowHeight="13.2"/>
  <cols>
    <col min="1" max="1" width="1.5546875" style="30" customWidth="1"/>
    <col min="2" max="13" width="0" style="30" hidden="1" customWidth="1"/>
    <col min="14" max="14" width="49.5546875" style="30" customWidth="1"/>
    <col min="15" max="15" width="6.6640625" style="30" customWidth="1"/>
    <col min="16" max="16" width="5.6640625" style="30" customWidth="1"/>
    <col min="17" max="17" width="0" style="30" hidden="1" customWidth="1"/>
    <col min="18" max="18" width="18.44140625" style="30" customWidth="1"/>
    <col min="19" max="19" width="6.6640625" style="30" customWidth="1"/>
    <col min="20" max="21" width="0" style="30" hidden="1" customWidth="1"/>
    <col min="22" max="22" width="17" style="30" customWidth="1"/>
    <col min="23" max="23" width="0" style="30" hidden="1" customWidth="1"/>
    <col min="24" max="24" width="17.33203125" style="30" customWidth="1"/>
    <col min="25" max="25" width="18.5546875" style="30" customWidth="1"/>
    <col min="26" max="27" width="0" style="30" hidden="1" customWidth="1"/>
    <col min="28" max="28" width="0.33203125" style="30" customWidth="1"/>
    <col min="29" max="254" width="9.33203125" style="30" customWidth="1"/>
    <col min="255" max="16384" width="9.33203125" style="30"/>
  </cols>
  <sheetData>
    <row r="1" spans="1:28" ht="14.2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80" t="s">
        <v>113</v>
      </c>
      <c r="W1" s="81"/>
      <c r="X1" s="81"/>
      <c r="Y1" s="81"/>
      <c r="Z1" s="29"/>
      <c r="AA1" s="29"/>
      <c r="AB1" s="29"/>
    </row>
    <row r="2" spans="1:28" ht="14.2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81"/>
      <c r="W2" s="81"/>
      <c r="X2" s="81"/>
      <c r="Y2" s="81"/>
      <c r="Z2" s="29"/>
      <c r="AA2" s="29"/>
      <c r="AB2" s="29"/>
    </row>
    <row r="3" spans="1:28" ht="14.2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81"/>
      <c r="W3" s="81"/>
      <c r="X3" s="81"/>
      <c r="Y3" s="81"/>
      <c r="Z3" s="29"/>
      <c r="AA3" s="29"/>
      <c r="AB3" s="29"/>
    </row>
    <row r="4" spans="1:28" ht="14.2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81"/>
      <c r="W4" s="81"/>
      <c r="X4" s="81"/>
      <c r="Y4" s="81"/>
      <c r="Z4" s="31"/>
      <c r="AA4" s="31"/>
      <c r="AB4" s="31"/>
    </row>
    <row r="5" spans="1:28" ht="48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81"/>
      <c r="W5" s="81"/>
      <c r="X5" s="81"/>
      <c r="Y5" s="81"/>
      <c r="Z5" s="31"/>
      <c r="AA5" s="31"/>
      <c r="AB5" s="31"/>
    </row>
    <row r="6" spans="1:28" ht="14.25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2"/>
      <c r="W6" s="32"/>
      <c r="X6" s="32"/>
      <c r="Y6" s="32"/>
      <c r="Z6" s="31"/>
      <c r="AA6" s="31"/>
      <c r="AB6" s="31"/>
    </row>
    <row r="7" spans="1:28" ht="14.2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/>
      <c r="W7" s="32"/>
      <c r="X7" s="32"/>
      <c r="Y7" s="32"/>
      <c r="Z7" s="31"/>
      <c r="AA7" s="31"/>
      <c r="AB7" s="31"/>
    </row>
    <row r="8" spans="1:28" ht="14.2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89" t="s">
        <v>114</v>
      </c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31"/>
      <c r="AA8" s="31"/>
      <c r="AB8" s="31"/>
    </row>
    <row r="9" spans="1:28" ht="14.25" customHeight="1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31"/>
      <c r="AA9" s="31"/>
      <c r="AB9" s="31"/>
    </row>
    <row r="10" spans="1:28" ht="49.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33"/>
      <c r="AA10" s="31"/>
      <c r="AB10" s="31"/>
    </row>
    <row r="11" spans="1:28" ht="12.7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84" t="s">
        <v>11</v>
      </c>
      <c r="W11" s="84"/>
      <c r="X11" s="84"/>
      <c r="Y11" s="84"/>
      <c r="Z11" s="34"/>
      <c r="AA11" s="35"/>
      <c r="AB11" s="35"/>
    </row>
    <row r="12" spans="1:28" ht="18.7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6"/>
      <c r="O12" s="36"/>
      <c r="P12" s="37"/>
      <c r="Q12" s="82"/>
      <c r="R12" s="36"/>
      <c r="S12" s="37"/>
      <c r="T12" s="38" t="s">
        <v>0</v>
      </c>
      <c r="U12" s="82" t="s">
        <v>10</v>
      </c>
      <c r="V12" s="86" t="s">
        <v>97</v>
      </c>
      <c r="W12" s="90" t="s">
        <v>98</v>
      </c>
      <c r="X12" s="87" t="s">
        <v>108</v>
      </c>
      <c r="Y12" s="88" t="s">
        <v>109</v>
      </c>
      <c r="Z12" s="34"/>
      <c r="AA12" s="35"/>
      <c r="AB12" s="35"/>
    </row>
    <row r="13" spans="1:28" ht="42" customHeight="1">
      <c r="A13" s="34"/>
      <c r="B13" s="39"/>
      <c r="C13" s="39" t="s">
        <v>9</v>
      </c>
      <c r="D13" s="39"/>
      <c r="E13" s="39"/>
      <c r="F13" s="39"/>
      <c r="G13" s="39"/>
      <c r="H13" s="39"/>
      <c r="I13" s="39" t="s">
        <v>8</v>
      </c>
      <c r="J13" s="39"/>
      <c r="K13" s="39"/>
      <c r="L13" s="39"/>
      <c r="M13" s="39"/>
      <c r="N13" s="40" t="s">
        <v>7</v>
      </c>
      <c r="O13" s="40" t="s">
        <v>6</v>
      </c>
      <c r="P13" s="41" t="s">
        <v>5</v>
      </c>
      <c r="Q13" s="85"/>
      <c r="R13" s="40" t="s">
        <v>4</v>
      </c>
      <c r="S13" s="41" t="s">
        <v>3</v>
      </c>
      <c r="T13" s="42" t="s">
        <v>2</v>
      </c>
      <c r="U13" s="83"/>
      <c r="V13" s="87"/>
      <c r="W13" s="88"/>
      <c r="X13" s="87"/>
      <c r="Y13" s="88"/>
      <c r="Z13" s="43"/>
      <c r="AA13" s="43"/>
      <c r="AB13" s="34"/>
    </row>
    <row r="14" spans="1:28" ht="15" customHeight="1">
      <c r="A14" s="34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44">
        <v>1</v>
      </c>
      <c r="O14" s="45">
        <v>2</v>
      </c>
      <c r="P14" s="45">
        <v>3</v>
      </c>
      <c r="Q14" s="83"/>
      <c r="R14" s="44">
        <v>4</v>
      </c>
      <c r="S14" s="45">
        <v>5</v>
      </c>
      <c r="T14" s="46"/>
      <c r="U14" s="47"/>
      <c r="V14" s="48">
        <v>6</v>
      </c>
      <c r="W14" s="49"/>
      <c r="X14" s="50">
        <v>7</v>
      </c>
      <c r="Y14" s="50">
        <v>8</v>
      </c>
      <c r="Z14" s="43"/>
      <c r="AA14" s="43"/>
      <c r="AB14" s="34"/>
    </row>
    <row r="15" spans="1:28" ht="15" customHeight="1">
      <c r="A15" s="34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4"/>
      <c r="O15" s="51"/>
      <c r="P15" s="51"/>
      <c r="Q15" s="52"/>
      <c r="R15" s="53"/>
      <c r="S15" s="53"/>
      <c r="T15" s="46"/>
      <c r="U15" s="47"/>
      <c r="V15" s="54"/>
      <c r="W15" s="55"/>
      <c r="X15" s="56"/>
      <c r="Y15" s="57"/>
      <c r="Z15" s="43"/>
      <c r="AA15" s="43"/>
      <c r="AB15" s="34"/>
    </row>
    <row r="16" spans="1:28" ht="17.25" customHeight="1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1" t="s">
        <v>1</v>
      </c>
      <c r="O16" s="10" t="s">
        <v>12</v>
      </c>
      <c r="P16" s="10"/>
      <c r="Q16" s="61"/>
      <c r="R16" s="10"/>
      <c r="S16" s="10"/>
      <c r="T16" s="62"/>
      <c r="U16" s="63"/>
      <c r="V16" s="16">
        <f>V17+V22+V40+V35</f>
        <v>3437.7</v>
      </c>
      <c r="W16" s="64"/>
      <c r="X16" s="16">
        <f>X17+X22+X40+X35</f>
        <v>37.1</v>
      </c>
      <c r="Y16" s="26">
        <f>Y17+Y22+Y40+Y35</f>
        <v>37.1</v>
      </c>
      <c r="Z16" s="65"/>
      <c r="AA16" s="66"/>
      <c r="AB16" s="58"/>
    </row>
    <row r="17" spans="1:28" ht="52.5" customHeight="1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1" t="s">
        <v>13</v>
      </c>
      <c r="O17" s="10" t="s">
        <v>12</v>
      </c>
      <c r="P17" s="10" t="s">
        <v>14</v>
      </c>
      <c r="Q17" s="61"/>
      <c r="R17" s="10"/>
      <c r="S17" s="10"/>
      <c r="T17" s="62"/>
      <c r="U17" s="63"/>
      <c r="V17" s="16">
        <f>V18</f>
        <v>1322.6</v>
      </c>
      <c r="W17" s="64"/>
      <c r="X17" s="16">
        <f t="shared" ref="X17:Y20" si="0">X18</f>
        <v>0</v>
      </c>
      <c r="Y17" s="26">
        <f t="shared" si="0"/>
        <v>0</v>
      </c>
      <c r="Z17" s="65"/>
      <c r="AA17" s="66"/>
      <c r="AB17" s="58"/>
    </row>
    <row r="18" spans="1:28" ht="28.2" customHeight="1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1" t="s">
        <v>15</v>
      </c>
      <c r="O18" s="10" t="s">
        <v>12</v>
      </c>
      <c r="P18" s="10" t="s">
        <v>14</v>
      </c>
      <c r="Q18" s="61"/>
      <c r="R18" s="10" t="s">
        <v>16</v>
      </c>
      <c r="S18" s="10"/>
      <c r="T18" s="62"/>
      <c r="U18" s="63"/>
      <c r="V18" s="16">
        <f>V19</f>
        <v>1322.6</v>
      </c>
      <c r="W18" s="64"/>
      <c r="X18" s="16">
        <f t="shared" si="0"/>
        <v>0</v>
      </c>
      <c r="Y18" s="26">
        <f t="shared" si="0"/>
        <v>0</v>
      </c>
      <c r="Z18" s="65"/>
      <c r="AA18" s="66"/>
      <c r="AB18" s="58"/>
    </row>
    <row r="19" spans="1:28" ht="17.25" customHeight="1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1" t="s">
        <v>17</v>
      </c>
      <c r="O19" s="10" t="s">
        <v>12</v>
      </c>
      <c r="P19" s="10" t="s">
        <v>14</v>
      </c>
      <c r="Q19" s="61"/>
      <c r="R19" s="10" t="s">
        <v>18</v>
      </c>
      <c r="S19" s="10"/>
      <c r="T19" s="62"/>
      <c r="U19" s="63"/>
      <c r="V19" s="16">
        <f>V20</f>
        <v>1322.6</v>
      </c>
      <c r="W19" s="64"/>
      <c r="X19" s="16">
        <f t="shared" si="0"/>
        <v>0</v>
      </c>
      <c r="Y19" s="26">
        <f t="shared" si="0"/>
        <v>0</v>
      </c>
      <c r="Z19" s="65"/>
      <c r="AA19" s="66"/>
      <c r="AB19" s="58"/>
    </row>
    <row r="20" spans="1:28" ht="84.6" customHeight="1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60"/>
      <c r="M20" s="60"/>
      <c r="N20" s="2" t="s">
        <v>19</v>
      </c>
      <c r="O20" s="11" t="s">
        <v>12</v>
      </c>
      <c r="P20" s="11" t="s">
        <v>14</v>
      </c>
      <c r="Q20" s="61"/>
      <c r="R20" s="11" t="s">
        <v>18</v>
      </c>
      <c r="S20" s="11" t="s">
        <v>20</v>
      </c>
      <c r="T20" s="62"/>
      <c r="U20" s="63"/>
      <c r="V20" s="17">
        <f>V21</f>
        <v>1322.6</v>
      </c>
      <c r="W20" s="64"/>
      <c r="X20" s="17">
        <f t="shared" si="0"/>
        <v>0</v>
      </c>
      <c r="Y20" s="27">
        <f t="shared" si="0"/>
        <v>0</v>
      </c>
      <c r="Z20" s="65"/>
      <c r="AA20" s="66"/>
      <c r="AB20" s="58"/>
    </row>
    <row r="21" spans="1:28" ht="37.5" customHeight="1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60"/>
      <c r="M21" s="60"/>
      <c r="N21" s="3" t="s">
        <v>21</v>
      </c>
      <c r="O21" s="11" t="s">
        <v>12</v>
      </c>
      <c r="P21" s="11" t="s">
        <v>14</v>
      </c>
      <c r="Q21" s="61"/>
      <c r="R21" s="11" t="s">
        <v>18</v>
      </c>
      <c r="S21" s="11" t="s">
        <v>22</v>
      </c>
      <c r="T21" s="62"/>
      <c r="U21" s="63"/>
      <c r="V21" s="17">
        <v>1322.6</v>
      </c>
      <c r="W21" s="64"/>
      <c r="X21" s="17">
        <v>0</v>
      </c>
      <c r="Y21" s="27">
        <v>0</v>
      </c>
      <c r="Z21" s="65"/>
      <c r="AA21" s="66"/>
      <c r="AB21" s="58"/>
    </row>
    <row r="22" spans="1:28" ht="66.599999999999994" customHeight="1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0"/>
      <c r="M22" s="60"/>
      <c r="N22" s="1" t="s">
        <v>23</v>
      </c>
      <c r="O22" s="10" t="s">
        <v>12</v>
      </c>
      <c r="P22" s="10" t="s">
        <v>24</v>
      </c>
      <c r="Q22" s="61"/>
      <c r="R22" s="10"/>
      <c r="S22" s="10"/>
      <c r="T22" s="62"/>
      <c r="U22" s="63"/>
      <c r="V22" s="16">
        <f>V23</f>
        <v>2078.1</v>
      </c>
      <c r="W22" s="64"/>
      <c r="X22" s="16">
        <f>X23</f>
        <v>0.1</v>
      </c>
      <c r="Y22" s="26">
        <f>Y23</f>
        <v>0.1</v>
      </c>
      <c r="Z22" s="65"/>
      <c r="AA22" s="66"/>
      <c r="AB22" s="58"/>
    </row>
    <row r="23" spans="1:28" ht="43.8" customHeight="1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60"/>
      <c r="M23" s="60"/>
      <c r="N23" s="1" t="s">
        <v>15</v>
      </c>
      <c r="O23" s="10" t="s">
        <v>12</v>
      </c>
      <c r="P23" s="10" t="s">
        <v>24</v>
      </c>
      <c r="Q23" s="61"/>
      <c r="R23" s="10" t="s">
        <v>16</v>
      </c>
      <c r="S23" s="10"/>
      <c r="T23" s="62"/>
      <c r="U23" s="63"/>
      <c r="V23" s="16">
        <f>V24+V32+V29</f>
        <v>2078.1</v>
      </c>
      <c r="W23" s="64"/>
      <c r="X23" s="16">
        <f>X24+X32+X29</f>
        <v>0.1</v>
      </c>
      <c r="Y23" s="26">
        <f>Y24+Y32+Y29</f>
        <v>0.1</v>
      </c>
      <c r="Z23" s="65"/>
      <c r="AA23" s="66"/>
      <c r="AB23" s="58"/>
    </row>
    <row r="24" spans="1:28" ht="35.700000000000003" customHeight="1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60"/>
      <c r="M24" s="60"/>
      <c r="N24" s="1" t="s">
        <v>25</v>
      </c>
      <c r="O24" s="10" t="s">
        <v>12</v>
      </c>
      <c r="P24" s="10" t="s">
        <v>24</v>
      </c>
      <c r="Q24" s="61"/>
      <c r="R24" s="10" t="s">
        <v>26</v>
      </c>
      <c r="S24" s="10"/>
      <c r="T24" s="62"/>
      <c r="U24" s="63"/>
      <c r="V24" s="16">
        <f>V25+V27</f>
        <v>358.6</v>
      </c>
      <c r="W24" s="16">
        <f t="shared" ref="W24:Y24" si="1">W25+W27</f>
        <v>0</v>
      </c>
      <c r="X24" s="16">
        <f t="shared" si="1"/>
        <v>0</v>
      </c>
      <c r="Y24" s="26">
        <f t="shared" si="1"/>
        <v>0</v>
      </c>
      <c r="Z24" s="65"/>
      <c r="AA24" s="66"/>
      <c r="AB24" s="58"/>
    </row>
    <row r="25" spans="1:28" ht="33.6" customHeight="1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60"/>
      <c r="M25" s="60"/>
      <c r="N25" s="6" t="s">
        <v>28</v>
      </c>
      <c r="O25" s="11" t="s">
        <v>12</v>
      </c>
      <c r="P25" s="11" t="s">
        <v>24</v>
      </c>
      <c r="Q25" s="61"/>
      <c r="R25" s="11" t="s">
        <v>26</v>
      </c>
      <c r="S25" s="11" t="s">
        <v>29</v>
      </c>
      <c r="T25" s="62"/>
      <c r="U25" s="63"/>
      <c r="V25" s="17">
        <f>V26</f>
        <v>340.6</v>
      </c>
      <c r="W25" s="17">
        <f t="shared" ref="W25:Y25" si="2">W26</f>
        <v>0</v>
      </c>
      <c r="X25" s="17">
        <f t="shared" si="2"/>
        <v>0</v>
      </c>
      <c r="Y25" s="27">
        <f t="shared" si="2"/>
        <v>0</v>
      </c>
      <c r="Z25" s="65"/>
      <c r="AA25" s="66"/>
      <c r="AB25" s="58"/>
    </row>
    <row r="26" spans="1:28" ht="57.6" customHeight="1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0"/>
      <c r="M26" s="60"/>
      <c r="N26" s="6" t="s">
        <v>30</v>
      </c>
      <c r="O26" s="11" t="s">
        <v>12</v>
      </c>
      <c r="P26" s="11" t="s">
        <v>24</v>
      </c>
      <c r="Q26" s="61"/>
      <c r="R26" s="11" t="s">
        <v>26</v>
      </c>
      <c r="S26" s="11" t="s">
        <v>31</v>
      </c>
      <c r="T26" s="62"/>
      <c r="U26" s="63"/>
      <c r="V26" s="17">
        <v>340.6</v>
      </c>
      <c r="W26" s="64"/>
      <c r="X26" s="17">
        <v>0</v>
      </c>
      <c r="Y26" s="27">
        <v>0</v>
      </c>
      <c r="Z26" s="65"/>
      <c r="AA26" s="66"/>
      <c r="AB26" s="58"/>
    </row>
    <row r="27" spans="1:28" ht="17.25" customHeight="1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60"/>
      <c r="M27" s="60"/>
      <c r="N27" s="6" t="s">
        <v>32</v>
      </c>
      <c r="O27" s="11" t="s">
        <v>12</v>
      </c>
      <c r="P27" s="11" t="s">
        <v>24</v>
      </c>
      <c r="Q27" s="61"/>
      <c r="R27" s="11" t="s">
        <v>26</v>
      </c>
      <c r="S27" s="11" t="s">
        <v>33</v>
      </c>
      <c r="T27" s="62"/>
      <c r="U27" s="63"/>
      <c r="V27" s="17">
        <f>V28</f>
        <v>18</v>
      </c>
      <c r="W27" s="17">
        <f t="shared" ref="W27:Y27" si="3">W28</f>
        <v>0</v>
      </c>
      <c r="X27" s="17">
        <f t="shared" si="3"/>
        <v>0</v>
      </c>
      <c r="Y27" s="27">
        <f t="shared" si="3"/>
        <v>0</v>
      </c>
      <c r="Z27" s="65"/>
      <c r="AA27" s="66"/>
      <c r="AB27" s="58"/>
    </row>
    <row r="28" spans="1:28" ht="17.25" customHeight="1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60"/>
      <c r="M28" s="60"/>
      <c r="N28" s="4" t="s">
        <v>34</v>
      </c>
      <c r="O28" s="11" t="s">
        <v>12</v>
      </c>
      <c r="P28" s="11" t="s">
        <v>24</v>
      </c>
      <c r="Q28" s="61"/>
      <c r="R28" s="11" t="s">
        <v>26</v>
      </c>
      <c r="S28" s="11" t="s">
        <v>35</v>
      </c>
      <c r="T28" s="62"/>
      <c r="U28" s="63"/>
      <c r="V28" s="17">
        <v>18</v>
      </c>
      <c r="W28" s="64"/>
      <c r="X28" s="17">
        <v>0</v>
      </c>
      <c r="Y28" s="27">
        <v>0</v>
      </c>
      <c r="Z28" s="65"/>
      <c r="AA28" s="66"/>
      <c r="AB28" s="58"/>
    </row>
    <row r="29" spans="1:28" ht="41.1" customHeight="1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60"/>
      <c r="M29" s="60"/>
      <c r="N29" s="20" t="s">
        <v>103</v>
      </c>
      <c r="O29" s="10" t="s">
        <v>12</v>
      </c>
      <c r="P29" s="10" t="s">
        <v>24</v>
      </c>
      <c r="Q29" s="61"/>
      <c r="R29" s="10" t="s">
        <v>36</v>
      </c>
      <c r="S29" s="10"/>
      <c r="T29" s="62"/>
      <c r="U29" s="63"/>
      <c r="V29" s="16">
        <f t="shared" ref="V29:Y30" si="4">V30</f>
        <v>0.1</v>
      </c>
      <c r="W29" s="64"/>
      <c r="X29" s="16">
        <f t="shared" si="4"/>
        <v>0.1</v>
      </c>
      <c r="Y29" s="26">
        <f t="shared" si="4"/>
        <v>0.1</v>
      </c>
      <c r="Z29" s="65"/>
      <c r="AA29" s="66"/>
      <c r="AB29" s="58"/>
    </row>
    <row r="30" spans="1:28" ht="33" customHeight="1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60"/>
      <c r="M30" s="60"/>
      <c r="N30" s="6" t="s">
        <v>96</v>
      </c>
      <c r="O30" s="11" t="s">
        <v>12</v>
      </c>
      <c r="P30" s="11" t="s">
        <v>24</v>
      </c>
      <c r="Q30" s="61"/>
      <c r="R30" s="11" t="s">
        <v>36</v>
      </c>
      <c r="S30" s="11" t="s">
        <v>29</v>
      </c>
      <c r="T30" s="62"/>
      <c r="U30" s="63"/>
      <c r="V30" s="17">
        <f t="shared" si="4"/>
        <v>0.1</v>
      </c>
      <c r="W30" s="64"/>
      <c r="X30" s="17">
        <f t="shared" si="4"/>
        <v>0.1</v>
      </c>
      <c r="Y30" s="27">
        <f t="shared" si="4"/>
        <v>0.1</v>
      </c>
      <c r="Z30" s="65"/>
      <c r="AA30" s="66"/>
      <c r="AB30" s="58"/>
    </row>
    <row r="31" spans="1:28" ht="47.1" customHeight="1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60"/>
      <c r="M31" s="60"/>
      <c r="N31" s="6" t="s">
        <v>30</v>
      </c>
      <c r="O31" s="11" t="s">
        <v>12</v>
      </c>
      <c r="P31" s="11" t="s">
        <v>24</v>
      </c>
      <c r="Q31" s="61"/>
      <c r="R31" s="11" t="s">
        <v>36</v>
      </c>
      <c r="S31" s="11" t="s">
        <v>31</v>
      </c>
      <c r="T31" s="62"/>
      <c r="U31" s="63"/>
      <c r="V31" s="17">
        <v>0.1</v>
      </c>
      <c r="W31" s="64"/>
      <c r="X31" s="17">
        <v>0.1</v>
      </c>
      <c r="Y31" s="27">
        <v>0.1</v>
      </c>
      <c r="Z31" s="65"/>
      <c r="AA31" s="66"/>
      <c r="AB31" s="58"/>
    </row>
    <row r="32" spans="1:28" ht="45" customHeight="1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60"/>
      <c r="M32" s="60"/>
      <c r="N32" s="19" t="s">
        <v>104</v>
      </c>
      <c r="O32" s="12" t="s">
        <v>12</v>
      </c>
      <c r="P32" s="12" t="s">
        <v>24</v>
      </c>
      <c r="Q32" s="61"/>
      <c r="R32" s="12" t="s">
        <v>37</v>
      </c>
      <c r="S32" s="10"/>
      <c r="T32" s="62"/>
      <c r="U32" s="63"/>
      <c r="V32" s="16">
        <f t="shared" ref="V32:Y33" si="5">V33</f>
        <v>1719.4</v>
      </c>
      <c r="W32" s="64"/>
      <c r="X32" s="16">
        <f t="shared" si="5"/>
        <v>0</v>
      </c>
      <c r="Y32" s="26">
        <f t="shared" si="5"/>
        <v>0</v>
      </c>
      <c r="Z32" s="65"/>
      <c r="AA32" s="66"/>
      <c r="AB32" s="58"/>
    </row>
    <row r="33" spans="1:28" ht="80.7" customHeight="1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60"/>
      <c r="M33" s="60"/>
      <c r="N33" s="6" t="s">
        <v>38</v>
      </c>
      <c r="O33" s="13" t="s">
        <v>12</v>
      </c>
      <c r="P33" s="13" t="s">
        <v>24</v>
      </c>
      <c r="Q33" s="61"/>
      <c r="R33" s="13" t="s">
        <v>37</v>
      </c>
      <c r="S33" s="11" t="s">
        <v>20</v>
      </c>
      <c r="T33" s="62"/>
      <c r="U33" s="63"/>
      <c r="V33" s="17">
        <f t="shared" si="5"/>
        <v>1719.4</v>
      </c>
      <c r="W33" s="64"/>
      <c r="X33" s="17">
        <f t="shared" si="5"/>
        <v>0</v>
      </c>
      <c r="Y33" s="27">
        <f t="shared" si="5"/>
        <v>0</v>
      </c>
      <c r="Z33" s="65"/>
      <c r="AA33" s="66"/>
      <c r="AB33" s="58"/>
    </row>
    <row r="34" spans="1:28" ht="41.1" customHeight="1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60"/>
      <c r="M34" s="60"/>
      <c r="N34" s="6" t="s">
        <v>27</v>
      </c>
      <c r="O34" s="13" t="s">
        <v>12</v>
      </c>
      <c r="P34" s="13" t="s">
        <v>24</v>
      </c>
      <c r="Q34" s="61"/>
      <c r="R34" s="13" t="s">
        <v>37</v>
      </c>
      <c r="S34" s="11" t="s">
        <v>22</v>
      </c>
      <c r="T34" s="62"/>
      <c r="U34" s="63"/>
      <c r="V34" s="17">
        <v>1719.4</v>
      </c>
      <c r="W34" s="64"/>
      <c r="X34" s="17">
        <v>0</v>
      </c>
      <c r="Y34" s="27">
        <v>0</v>
      </c>
      <c r="Z34" s="65"/>
      <c r="AA34" s="66"/>
      <c r="AB34" s="58"/>
    </row>
    <row r="35" spans="1:28" ht="58.2" customHeight="1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60"/>
      <c r="M35" s="60"/>
      <c r="N35" s="1" t="s">
        <v>39</v>
      </c>
      <c r="O35" s="10" t="s">
        <v>12</v>
      </c>
      <c r="P35" s="10" t="s">
        <v>40</v>
      </c>
      <c r="Q35" s="61"/>
      <c r="R35" s="10"/>
      <c r="S35" s="10"/>
      <c r="T35" s="62"/>
      <c r="U35" s="63"/>
      <c r="V35" s="16">
        <f>V36</f>
        <v>27</v>
      </c>
      <c r="W35" s="64"/>
      <c r="X35" s="16">
        <f t="shared" ref="X35:Y38" si="6">X36</f>
        <v>27</v>
      </c>
      <c r="Y35" s="26">
        <f t="shared" si="6"/>
        <v>27</v>
      </c>
      <c r="Z35" s="65"/>
      <c r="AA35" s="66"/>
      <c r="AB35" s="58"/>
    </row>
    <row r="36" spans="1:28" ht="26.1" customHeight="1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60"/>
      <c r="M36" s="60"/>
      <c r="N36" s="1" t="s">
        <v>15</v>
      </c>
      <c r="O36" s="10" t="s">
        <v>12</v>
      </c>
      <c r="P36" s="10" t="s">
        <v>40</v>
      </c>
      <c r="Q36" s="61"/>
      <c r="R36" s="10" t="s">
        <v>16</v>
      </c>
      <c r="S36" s="10"/>
      <c r="T36" s="62"/>
      <c r="U36" s="63"/>
      <c r="V36" s="16">
        <f>V37</f>
        <v>27</v>
      </c>
      <c r="W36" s="64"/>
      <c r="X36" s="16">
        <f t="shared" si="6"/>
        <v>27</v>
      </c>
      <c r="Y36" s="26">
        <f t="shared" si="6"/>
        <v>27</v>
      </c>
      <c r="Z36" s="65"/>
      <c r="AA36" s="66"/>
      <c r="AB36" s="58"/>
    </row>
    <row r="37" spans="1:28" ht="46.5" customHeight="1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60"/>
      <c r="M37" s="60"/>
      <c r="N37" s="1" t="s">
        <v>101</v>
      </c>
      <c r="O37" s="10" t="s">
        <v>12</v>
      </c>
      <c r="P37" s="10" t="s">
        <v>40</v>
      </c>
      <c r="Q37" s="61"/>
      <c r="R37" s="10" t="s">
        <v>41</v>
      </c>
      <c r="S37" s="10"/>
      <c r="T37" s="62"/>
      <c r="U37" s="63"/>
      <c r="V37" s="16">
        <f>V38</f>
        <v>27</v>
      </c>
      <c r="W37" s="64"/>
      <c r="X37" s="16">
        <f t="shared" si="6"/>
        <v>27</v>
      </c>
      <c r="Y37" s="26">
        <f t="shared" si="6"/>
        <v>27</v>
      </c>
      <c r="Z37" s="65"/>
      <c r="AA37" s="66"/>
      <c r="AB37" s="58"/>
    </row>
    <row r="38" spans="1:28" ht="29.1" customHeight="1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60"/>
      <c r="M38" s="60"/>
      <c r="N38" s="6" t="s">
        <v>42</v>
      </c>
      <c r="O38" s="11" t="s">
        <v>12</v>
      </c>
      <c r="P38" s="11" t="s">
        <v>40</v>
      </c>
      <c r="Q38" s="61"/>
      <c r="R38" s="11" t="s">
        <v>41</v>
      </c>
      <c r="S38" s="11" t="s">
        <v>43</v>
      </c>
      <c r="T38" s="62"/>
      <c r="U38" s="63"/>
      <c r="V38" s="17">
        <f>V39</f>
        <v>27</v>
      </c>
      <c r="W38" s="64"/>
      <c r="X38" s="17">
        <f t="shared" si="6"/>
        <v>27</v>
      </c>
      <c r="Y38" s="27">
        <f t="shared" si="6"/>
        <v>27</v>
      </c>
      <c r="Z38" s="65"/>
      <c r="AA38" s="66"/>
      <c r="AB38" s="58"/>
    </row>
    <row r="39" spans="1:28" ht="17.25" customHeight="1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0"/>
      <c r="M39" s="60"/>
      <c r="N39" s="6" t="s">
        <v>44</v>
      </c>
      <c r="O39" s="11" t="s">
        <v>12</v>
      </c>
      <c r="P39" s="11" t="s">
        <v>40</v>
      </c>
      <c r="Q39" s="61"/>
      <c r="R39" s="11" t="s">
        <v>41</v>
      </c>
      <c r="S39" s="11" t="s">
        <v>45</v>
      </c>
      <c r="T39" s="62"/>
      <c r="U39" s="63"/>
      <c r="V39" s="17">
        <v>27</v>
      </c>
      <c r="W39" s="64"/>
      <c r="X39" s="17">
        <v>27</v>
      </c>
      <c r="Y39" s="27">
        <v>27</v>
      </c>
      <c r="Z39" s="65"/>
      <c r="AA39" s="66"/>
      <c r="AB39" s="58"/>
    </row>
    <row r="40" spans="1:28" ht="17.25" customHeight="1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60"/>
      <c r="M40" s="60"/>
      <c r="N40" s="1" t="s">
        <v>46</v>
      </c>
      <c r="O40" s="10" t="s">
        <v>12</v>
      </c>
      <c r="P40" s="10" t="s">
        <v>47</v>
      </c>
      <c r="Q40" s="61"/>
      <c r="R40" s="10"/>
      <c r="S40" s="10"/>
      <c r="T40" s="62"/>
      <c r="U40" s="63"/>
      <c r="V40" s="16">
        <f>V41</f>
        <v>10</v>
      </c>
      <c r="W40" s="64"/>
      <c r="X40" s="16">
        <f t="shared" ref="X40:Y43" si="7">X41</f>
        <v>10</v>
      </c>
      <c r="Y40" s="26">
        <f t="shared" si="7"/>
        <v>10</v>
      </c>
      <c r="Z40" s="65"/>
      <c r="AA40" s="66"/>
      <c r="AB40" s="58"/>
    </row>
    <row r="41" spans="1:28" ht="38.4" customHeight="1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60"/>
      <c r="M41" s="60"/>
      <c r="N41" s="1" t="s">
        <v>15</v>
      </c>
      <c r="O41" s="10" t="s">
        <v>12</v>
      </c>
      <c r="P41" s="10" t="s">
        <v>47</v>
      </c>
      <c r="Q41" s="61"/>
      <c r="R41" s="10" t="s">
        <v>16</v>
      </c>
      <c r="S41" s="10"/>
      <c r="T41" s="62"/>
      <c r="U41" s="63"/>
      <c r="V41" s="16">
        <f>V42</f>
        <v>10</v>
      </c>
      <c r="W41" s="64"/>
      <c r="X41" s="16">
        <f t="shared" si="7"/>
        <v>10</v>
      </c>
      <c r="Y41" s="26">
        <f t="shared" si="7"/>
        <v>10</v>
      </c>
      <c r="Z41" s="65"/>
      <c r="AA41" s="66"/>
      <c r="AB41" s="58"/>
    </row>
    <row r="42" spans="1:28" ht="29.7" customHeight="1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60"/>
      <c r="M42" s="60"/>
      <c r="N42" s="1" t="s">
        <v>48</v>
      </c>
      <c r="O42" s="10" t="s">
        <v>12</v>
      </c>
      <c r="P42" s="10" t="s">
        <v>47</v>
      </c>
      <c r="Q42" s="61"/>
      <c r="R42" s="10" t="s">
        <v>49</v>
      </c>
      <c r="S42" s="10"/>
      <c r="T42" s="62"/>
      <c r="U42" s="63"/>
      <c r="V42" s="16">
        <f>V43</f>
        <v>10</v>
      </c>
      <c r="W42" s="16">
        <f t="shared" ref="W42" si="8">W43</f>
        <v>0</v>
      </c>
      <c r="X42" s="16">
        <f t="shared" si="7"/>
        <v>10</v>
      </c>
      <c r="Y42" s="16">
        <f t="shared" si="7"/>
        <v>10</v>
      </c>
      <c r="Z42" s="65"/>
      <c r="AA42" s="66"/>
      <c r="AB42" s="58"/>
    </row>
    <row r="43" spans="1:28" ht="17.25" customHeight="1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60"/>
      <c r="M43" s="60"/>
      <c r="N43" s="6" t="s">
        <v>32</v>
      </c>
      <c r="O43" s="11" t="s">
        <v>12</v>
      </c>
      <c r="P43" s="11" t="s">
        <v>47</v>
      </c>
      <c r="Q43" s="61"/>
      <c r="R43" s="11" t="s">
        <v>49</v>
      </c>
      <c r="S43" s="11" t="s">
        <v>33</v>
      </c>
      <c r="T43" s="62"/>
      <c r="U43" s="63"/>
      <c r="V43" s="17">
        <f>V44</f>
        <v>10</v>
      </c>
      <c r="W43" s="64"/>
      <c r="X43" s="17">
        <f t="shared" si="7"/>
        <v>10</v>
      </c>
      <c r="Y43" s="27">
        <f t="shared" si="7"/>
        <v>10</v>
      </c>
      <c r="Z43" s="65"/>
      <c r="AA43" s="66"/>
      <c r="AB43" s="58"/>
    </row>
    <row r="44" spans="1:28" ht="17.25" customHeight="1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60"/>
      <c r="M44" s="60"/>
      <c r="N44" s="4" t="s">
        <v>34</v>
      </c>
      <c r="O44" s="11" t="s">
        <v>12</v>
      </c>
      <c r="P44" s="11" t="s">
        <v>47</v>
      </c>
      <c r="Q44" s="61"/>
      <c r="R44" s="11" t="s">
        <v>49</v>
      </c>
      <c r="S44" s="11" t="s">
        <v>35</v>
      </c>
      <c r="T44" s="62"/>
      <c r="U44" s="63"/>
      <c r="V44" s="17">
        <v>10</v>
      </c>
      <c r="W44" s="64"/>
      <c r="X44" s="17">
        <v>10</v>
      </c>
      <c r="Y44" s="27">
        <v>10</v>
      </c>
      <c r="Z44" s="65"/>
      <c r="AA44" s="66"/>
      <c r="AB44" s="58"/>
    </row>
    <row r="45" spans="1:28" ht="17.25" customHeight="1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60"/>
      <c r="M45" s="60"/>
      <c r="N45" s="5" t="s">
        <v>50</v>
      </c>
      <c r="O45" s="10" t="s">
        <v>14</v>
      </c>
      <c r="P45" s="10"/>
      <c r="Q45" s="61"/>
      <c r="R45" s="10"/>
      <c r="S45" s="10"/>
      <c r="T45" s="62"/>
      <c r="U45" s="63"/>
      <c r="V45" s="16">
        <f t="shared" ref="V45:Y46" si="9">V46</f>
        <v>209.4</v>
      </c>
      <c r="W45" s="64"/>
      <c r="X45" s="16">
        <f t="shared" si="9"/>
        <v>217.2</v>
      </c>
      <c r="Y45" s="26">
        <f t="shared" si="9"/>
        <v>225</v>
      </c>
      <c r="Z45" s="65"/>
      <c r="AA45" s="66"/>
      <c r="AB45" s="58"/>
    </row>
    <row r="46" spans="1:28" ht="17.25" customHeight="1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60"/>
      <c r="M46" s="60"/>
      <c r="N46" s="5" t="s">
        <v>51</v>
      </c>
      <c r="O46" s="10" t="s">
        <v>14</v>
      </c>
      <c r="P46" s="10" t="s">
        <v>52</v>
      </c>
      <c r="Q46" s="61"/>
      <c r="R46" s="10"/>
      <c r="S46" s="10"/>
      <c r="T46" s="62"/>
      <c r="U46" s="63"/>
      <c r="V46" s="16">
        <f t="shared" si="9"/>
        <v>209.4</v>
      </c>
      <c r="W46" s="64"/>
      <c r="X46" s="16">
        <f t="shared" si="9"/>
        <v>217.2</v>
      </c>
      <c r="Y46" s="26">
        <f t="shared" si="9"/>
        <v>225</v>
      </c>
      <c r="Z46" s="65"/>
      <c r="AA46" s="66"/>
      <c r="AB46" s="58"/>
    </row>
    <row r="47" spans="1:28" ht="17.25" customHeight="1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60"/>
      <c r="M47" s="60"/>
      <c r="N47" s="5" t="s">
        <v>15</v>
      </c>
      <c r="O47" s="10" t="s">
        <v>14</v>
      </c>
      <c r="P47" s="10" t="s">
        <v>52</v>
      </c>
      <c r="Q47" s="61"/>
      <c r="R47" s="10" t="s">
        <v>16</v>
      </c>
      <c r="S47" s="10"/>
      <c r="T47" s="62"/>
      <c r="U47" s="63"/>
      <c r="V47" s="16">
        <f>V48+V51</f>
        <v>209.4</v>
      </c>
      <c r="W47" s="16">
        <f t="shared" ref="W47:Y47" si="10">W48+W51</f>
        <v>0</v>
      </c>
      <c r="X47" s="16">
        <f t="shared" si="10"/>
        <v>217.2</v>
      </c>
      <c r="Y47" s="26">
        <f t="shared" si="10"/>
        <v>225</v>
      </c>
      <c r="Z47" s="65"/>
      <c r="AA47" s="66"/>
      <c r="AB47" s="58"/>
    </row>
    <row r="48" spans="1:28" ht="35.700000000000003" customHeight="1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60"/>
      <c r="M48" s="60"/>
      <c r="N48" s="5" t="s">
        <v>100</v>
      </c>
      <c r="O48" s="10" t="s">
        <v>14</v>
      </c>
      <c r="P48" s="10" t="s">
        <v>52</v>
      </c>
      <c r="Q48" s="61"/>
      <c r="R48" s="10" t="s">
        <v>99</v>
      </c>
      <c r="S48" s="10"/>
      <c r="T48" s="62"/>
      <c r="U48" s="63"/>
      <c r="V48" s="16">
        <f>V50</f>
        <v>10.9</v>
      </c>
      <c r="W48" s="16">
        <f t="shared" ref="W48:Y48" si="11">W50</f>
        <v>0</v>
      </c>
      <c r="X48" s="16">
        <f t="shared" si="11"/>
        <v>0</v>
      </c>
      <c r="Y48" s="26">
        <f t="shared" si="11"/>
        <v>0</v>
      </c>
      <c r="Z48" s="65"/>
      <c r="AA48" s="66"/>
      <c r="AB48" s="58"/>
    </row>
    <row r="49" spans="1:28" ht="80.7" customHeight="1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60"/>
      <c r="M49" s="60"/>
      <c r="N49" s="7" t="s">
        <v>19</v>
      </c>
      <c r="O49" s="11" t="s">
        <v>14</v>
      </c>
      <c r="P49" s="11" t="s">
        <v>52</v>
      </c>
      <c r="Q49" s="61"/>
      <c r="R49" s="11" t="s">
        <v>99</v>
      </c>
      <c r="S49" s="11" t="s">
        <v>20</v>
      </c>
      <c r="T49" s="62"/>
      <c r="U49" s="63"/>
      <c r="V49" s="17">
        <f>V50</f>
        <v>10.9</v>
      </c>
      <c r="W49" s="64"/>
      <c r="X49" s="17">
        <f>X50</f>
        <v>0</v>
      </c>
      <c r="Y49" s="27">
        <f>Y50</f>
        <v>0</v>
      </c>
      <c r="Z49" s="65"/>
      <c r="AA49" s="66"/>
      <c r="AB49" s="58"/>
    </row>
    <row r="50" spans="1:28" ht="35.1" customHeight="1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60"/>
      <c r="M50" s="60"/>
      <c r="N50" s="4" t="s">
        <v>53</v>
      </c>
      <c r="O50" s="11" t="s">
        <v>14</v>
      </c>
      <c r="P50" s="11" t="s">
        <v>52</v>
      </c>
      <c r="Q50" s="61"/>
      <c r="R50" s="11" t="s">
        <v>99</v>
      </c>
      <c r="S50" s="11" t="s">
        <v>22</v>
      </c>
      <c r="T50" s="62"/>
      <c r="U50" s="63"/>
      <c r="V50" s="17">
        <v>10.9</v>
      </c>
      <c r="W50" s="64"/>
      <c r="X50" s="17">
        <v>0</v>
      </c>
      <c r="Y50" s="27">
        <v>0</v>
      </c>
      <c r="Z50" s="65"/>
      <c r="AA50" s="66"/>
      <c r="AB50" s="58"/>
    </row>
    <row r="51" spans="1:28" s="75" customFormat="1" ht="35.1" customHeight="1">
      <c r="A51" s="6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69"/>
      <c r="M51" s="69"/>
      <c r="N51" s="20" t="s">
        <v>105</v>
      </c>
      <c r="O51" s="10" t="s">
        <v>14</v>
      </c>
      <c r="P51" s="10" t="s">
        <v>52</v>
      </c>
      <c r="Q51" s="61"/>
      <c r="R51" s="18" t="s">
        <v>106</v>
      </c>
      <c r="S51" s="18"/>
      <c r="T51" s="70"/>
      <c r="U51" s="71"/>
      <c r="V51" s="21">
        <f>V52+V54</f>
        <v>198.5</v>
      </c>
      <c r="W51" s="21">
        <f t="shared" ref="W51:Y51" si="12">W52+W54</f>
        <v>0</v>
      </c>
      <c r="X51" s="21">
        <f>X52+X54</f>
        <v>217.2</v>
      </c>
      <c r="Y51" s="72">
        <f t="shared" si="12"/>
        <v>225</v>
      </c>
      <c r="Z51" s="73"/>
      <c r="AA51" s="74"/>
      <c r="AB51" s="68"/>
    </row>
    <row r="52" spans="1:28" s="75" customFormat="1" ht="78" customHeight="1">
      <c r="A52" s="6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69"/>
      <c r="M52" s="69"/>
      <c r="N52" s="67" t="s">
        <v>19</v>
      </c>
      <c r="O52" s="22" t="s">
        <v>14</v>
      </c>
      <c r="P52" s="22" t="s">
        <v>52</v>
      </c>
      <c r="Q52" s="61"/>
      <c r="R52" s="22" t="s">
        <v>106</v>
      </c>
      <c r="S52" s="22" t="s">
        <v>20</v>
      </c>
      <c r="T52" s="62"/>
      <c r="U52" s="63"/>
      <c r="V52" s="23">
        <f>V53</f>
        <v>177.1</v>
      </c>
      <c r="W52" s="23">
        <f t="shared" ref="W52:Y52" si="13">W53</f>
        <v>0</v>
      </c>
      <c r="X52" s="23">
        <f t="shared" si="13"/>
        <v>189.1</v>
      </c>
      <c r="Y52" s="28">
        <f t="shared" si="13"/>
        <v>196.8</v>
      </c>
      <c r="Z52" s="73"/>
      <c r="AA52" s="74"/>
      <c r="AB52" s="68"/>
    </row>
    <row r="53" spans="1:28" s="75" customFormat="1" ht="35.1" customHeight="1">
      <c r="A53" s="6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69"/>
      <c r="M53" s="69"/>
      <c r="N53" s="67" t="s">
        <v>21</v>
      </c>
      <c r="O53" s="22" t="s">
        <v>14</v>
      </c>
      <c r="P53" s="22" t="s">
        <v>52</v>
      </c>
      <c r="Q53" s="61"/>
      <c r="R53" s="22" t="s">
        <v>106</v>
      </c>
      <c r="S53" s="22" t="s">
        <v>22</v>
      </c>
      <c r="T53" s="62"/>
      <c r="U53" s="63"/>
      <c r="V53" s="23">
        <v>177.1</v>
      </c>
      <c r="W53" s="64"/>
      <c r="X53" s="23">
        <v>189.1</v>
      </c>
      <c r="Y53" s="28">
        <v>196.8</v>
      </c>
      <c r="Z53" s="73"/>
      <c r="AA53" s="74"/>
      <c r="AB53" s="68"/>
    </row>
    <row r="54" spans="1:28" ht="35.1" customHeight="1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60"/>
      <c r="M54" s="60"/>
      <c r="N54" s="67" t="s">
        <v>107</v>
      </c>
      <c r="O54" s="22" t="s">
        <v>14</v>
      </c>
      <c r="P54" s="22" t="s">
        <v>52</v>
      </c>
      <c r="Q54" s="61"/>
      <c r="R54" s="22" t="s">
        <v>106</v>
      </c>
      <c r="S54" s="22" t="s">
        <v>29</v>
      </c>
      <c r="T54" s="62"/>
      <c r="U54" s="63"/>
      <c r="V54" s="23">
        <f>V55</f>
        <v>21.4</v>
      </c>
      <c r="W54" s="23">
        <f t="shared" ref="W54:Y54" si="14">W55</f>
        <v>0</v>
      </c>
      <c r="X54" s="23">
        <f t="shared" si="14"/>
        <v>28.1</v>
      </c>
      <c r="Y54" s="28">
        <f t="shared" si="14"/>
        <v>28.2</v>
      </c>
      <c r="Z54" s="65"/>
      <c r="AA54" s="66"/>
      <c r="AB54" s="58"/>
    </row>
    <row r="55" spans="1:28" ht="35.1" customHeight="1">
      <c r="A55" s="58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60"/>
      <c r="M55" s="60"/>
      <c r="N55" s="67" t="s">
        <v>55</v>
      </c>
      <c r="O55" s="22" t="s">
        <v>14</v>
      </c>
      <c r="P55" s="22" t="s">
        <v>52</v>
      </c>
      <c r="Q55" s="61"/>
      <c r="R55" s="22" t="s">
        <v>106</v>
      </c>
      <c r="S55" s="22" t="s">
        <v>31</v>
      </c>
      <c r="T55" s="62"/>
      <c r="U55" s="63"/>
      <c r="V55" s="23">
        <v>21.4</v>
      </c>
      <c r="W55" s="64"/>
      <c r="X55" s="23">
        <v>28.1</v>
      </c>
      <c r="Y55" s="28">
        <v>28.2</v>
      </c>
      <c r="Z55" s="65"/>
      <c r="AA55" s="66"/>
      <c r="AB55" s="58"/>
    </row>
    <row r="56" spans="1:28" ht="38.700000000000003" customHeight="1">
      <c r="A56" s="58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60"/>
      <c r="M56" s="60"/>
      <c r="N56" s="1" t="s">
        <v>56</v>
      </c>
      <c r="O56" s="10" t="s">
        <v>52</v>
      </c>
      <c r="P56" s="10"/>
      <c r="Q56" s="61"/>
      <c r="R56" s="10"/>
      <c r="S56" s="10"/>
      <c r="T56" s="62"/>
      <c r="U56" s="63"/>
      <c r="V56" s="16">
        <f>V57</f>
        <v>1</v>
      </c>
      <c r="W56" s="64"/>
      <c r="X56" s="16">
        <f t="shared" ref="X56:Y60" si="15">X57</f>
        <v>1</v>
      </c>
      <c r="Y56" s="26">
        <f t="shared" si="15"/>
        <v>1</v>
      </c>
      <c r="Z56" s="65"/>
      <c r="AA56" s="66"/>
      <c r="AB56" s="58"/>
    </row>
    <row r="57" spans="1:28" ht="58.5" customHeight="1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60"/>
      <c r="M57" s="60"/>
      <c r="N57" s="1" t="s">
        <v>57</v>
      </c>
      <c r="O57" s="10" t="s">
        <v>52</v>
      </c>
      <c r="P57" s="10" t="s">
        <v>58</v>
      </c>
      <c r="Q57" s="61"/>
      <c r="R57" s="10"/>
      <c r="S57" s="14"/>
      <c r="T57" s="62"/>
      <c r="U57" s="63"/>
      <c r="V57" s="16">
        <f>V58</f>
        <v>1</v>
      </c>
      <c r="W57" s="64"/>
      <c r="X57" s="16">
        <f t="shared" si="15"/>
        <v>1</v>
      </c>
      <c r="Y57" s="26">
        <f t="shared" si="15"/>
        <v>1</v>
      </c>
      <c r="Z57" s="65"/>
      <c r="AA57" s="66"/>
      <c r="AB57" s="58"/>
    </row>
    <row r="58" spans="1:28" ht="24" customHeight="1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60"/>
      <c r="M58" s="60"/>
      <c r="N58" s="1" t="s">
        <v>15</v>
      </c>
      <c r="O58" s="10" t="s">
        <v>52</v>
      </c>
      <c r="P58" s="10" t="s">
        <v>58</v>
      </c>
      <c r="Q58" s="61"/>
      <c r="R58" s="10" t="s">
        <v>16</v>
      </c>
      <c r="S58" s="14"/>
      <c r="T58" s="62"/>
      <c r="U58" s="63"/>
      <c r="V58" s="16">
        <f>V59</f>
        <v>1</v>
      </c>
      <c r="W58" s="16">
        <f t="shared" ref="W58" si="16">W59</f>
        <v>0</v>
      </c>
      <c r="X58" s="16">
        <f t="shared" si="15"/>
        <v>1</v>
      </c>
      <c r="Y58" s="26">
        <f t="shared" si="15"/>
        <v>1</v>
      </c>
      <c r="Z58" s="65"/>
      <c r="AA58" s="66"/>
      <c r="AB58" s="58"/>
    </row>
    <row r="59" spans="1:28" ht="49.2" customHeight="1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60"/>
      <c r="M59" s="60"/>
      <c r="N59" s="1" t="s">
        <v>59</v>
      </c>
      <c r="O59" s="10" t="s">
        <v>52</v>
      </c>
      <c r="P59" s="10" t="s">
        <v>58</v>
      </c>
      <c r="Q59" s="61"/>
      <c r="R59" s="10" t="s">
        <v>60</v>
      </c>
      <c r="S59" s="14"/>
      <c r="T59" s="62"/>
      <c r="U59" s="63"/>
      <c r="V59" s="16">
        <f>V60</f>
        <v>1</v>
      </c>
      <c r="W59" s="64"/>
      <c r="X59" s="16">
        <f t="shared" si="15"/>
        <v>1</v>
      </c>
      <c r="Y59" s="26">
        <f t="shared" si="15"/>
        <v>1</v>
      </c>
      <c r="Z59" s="65"/>
      <c r="AA59" s="66"/>
      <c r="AB59" s="58"/>
    </row>
    <row r="60" spans="1:28" ht="37.200000000000003" customHeight="1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60"/>
      <c r="M60" s="60"/>
      <c r="N60" s="4" t="s">
        <v>54</v>
      </c>
      <c r="O60" s="11" t="s">
        <v>52</v>
      </c>
      <c r="P60" s="11" t="s">
        <v>58</v>
      </c>
      <c r="Q60" s="61"/>
      <c r="R60" s="11" t="s">
        <v>60</v>
      </c>
      <c r="S60" s="11" t="s">
        <v>29</v>
      </c>
      <c r="T60" s="62"/>
      <c r="U60" s="63"/>
      <c r="V60" s="17">
        <f>V61</f>
        <v>1</v>
      </c>
      <c r="W60" s="64"/>
      <c r="X60" s="17">
        <f t="shared" si="15"/>
        <v>1</v>
      </c>
      <c r="Y60" s="27">
        <f t="shared" si="15"/>
        <v>1</v>
      </c>
      <c r="Z60" s="65"/>
      <c r="AA60" s="66"/>
      <c r="AB60" s="58"/>
    </row>
    <row r="61" spans="1:28" ht="50.1" customHeight="1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60"/>
      <c r="M61" s="60"/>
      <c r="N61" s="4" t="s">
        <v>55</v>
      </c>
      <c r="O61" s="11" t="s">
        <v>52</v>
      </c>
      <c r="P61" s="11" t="s">
        <v>58</v>
      </c>
      <c r="Q61" s="61"/>
      <c r="R61" s="11" t="s">
        <v>60</v>
      </c>
      <c r="S61" s="11" t="s">
        <v>31</v>
      </c>
      <c r="T61" s="62"/>
      <c r="U61" s="63"/>
      <c r="V61" s="17">
        <v>1</v>
      </c>
      <c r="W61" s="64"/>
      <c r="X61" s="17">
        <v>1</v>
      </c>
      <c r="Y61" s="27">
        <v>1</v>
      </c>
      <c r="Z61" s="65"/>
      <c r="AA61" s="66"/>
      <c r="AB61" s="58"/>
    </row>
    <row r="62" spans="1:28" ht="21.6" customHeight="1">
      <c r="A62" s="58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60"/>
      <c r="M62" s="60"/>
      <c r="N62" s="1" t="s">
        <v>61</v>
      </c>
      <c r="O62" s="10" t="s">
        <v>24</v>
      </c>
      <c r="P62" s="10"/>
      <c r="Q62" s="61"/>
      <c r="R62" s="10"/>
      <c r="S62" s="10"/>
      <c r="T62" s="62"/>
      <c r="U62" s="63"/>
      <c r="V62" s="16">
        <f>V63</f>
        <v>1138</v>
      </c>
      <c r="W62" s="64"/>
      <c r="X62" s="16">
        <f>X63</f>
        <v>1171</v>
      </c>
      <c r="Y62" s="26">
        <f>Y63</f>
        <v>1502</v>
      </c>
      <c r="Z62" s="65"/>
      <c r="AA62" s="66"/>
      <c r="AB62" s="58"/>
    </row>
    <row r="63" spans="1:28" ht="38.25" customHeight="1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60"/>
      <c r="M63" s="60"/>
      <c r="N63" s="1" t="s">
        <v>62</v>
      </c>
      <c r="O63" s="10" t="s">
        <v>24</v>
      </c>
      <c r="P63" s="10" t="s">
        <v>63</v>
      </c>
      <c r="Q63" s="61"/>
      <c r="R63" s="10"/>
      <c r="S63" s="10"/>
      <c r="T63" s="62"/>
      <c r="U63" s="63"/>
      <c r="V63" s="16">
        <f>V64</f>
        <v>1138</v>
      </c>
      <c r="W63" s="16">
        <f t="shared" ref="W63:Y63" si="17">W64</f>
        <v>0</v>
      </c>
      <c r="X63" s="16">
        <f t="shared" si="17"/>
        <v>1171</v>
      </c>
      <c r="Y63" s="26">
        <f t="shared" si="17"/>
        <v>1502</v>
      </c>
      <c r="Z63" s="65"/>
      <c r="AA63" s="66"/>
      <c r="AB63" s="58"/>
    </row>
    <row r="64" spans="1:28" ht="45.75" customHeight="1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60"/>
      <c r="M64" s="60"/>
      <c r="N64" s="1" t="s">
        <v>15</v>
      </c>
      <c r="O64" s="10" t="s">
        <v>24</v>
      </c>
      <c r="P64" s="10" t="s">
        <v>63</v>
      </c>
      <c r="Q64" s="61"/>
      <c r="R64" s="10" t="s">
        <v>16</v>
      </c>
      <c r="S64" s="10"/>
      <c r="T64" s="62"/>
      <c r="U64" s="63"/>
      <c r="V64" s="16">
        <f>V65+V68</f>
        <v>1138</v>
      </c>
      <c r="W64" s="16">
        <f t="shared" ref="W64:Y64" si="18">W65+W68</f>
        <v>0</v>
      </c>
      <c r="X64" s="16">
        <f t="shared" si="18"/>
        <v>1171</v>
      </c>
      <c r="Y64" s="26">
        <f t="shared" si="18"/>
        <v>1502</v>
      </c>
      <c r="Z64" s="65"/>
      <c r="AA64" s="66"/>
      <c r="AB64" s="58"/>
    </row>
    <row r="65" spans="1:28" ht="21" customHeight="1">
      <c r="A65" s="58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60"/>
      <c r="M65" s="60"/>
      <c r="N65" s="1" t="s">
        <v>64</v>
      </c>
      <c r="O65" s="10" t="s">
        <v>24</v>
      </c>
      <c r="P65" s="10" t="s">
        <v>63</v>
      </c>
      <c r="Q65" s="61"/>
      <c r="R65" s="18" t="s">
        <v>110</v>
      </c>
      <c r="S65" s="10"/>
      <c r="T65" s="62"/>
      <c r="U65" s="63"/>
      <c r="V65" s="16">
        <f>V66</f>
        <v>1128</v>
      </c>
      <c r="W65" s="64"/>
      <c r="X65" s="16">
        <f t="shared" ref="X65:Y69" si="19">X66</f>
        <v>1161</v>
      </c>
      <c r="Y65" s="26">
        <f t="shared" si="19"/>
        <v>1502</v>
      </c>
      <c r="Z65" s="65"/>
      <c r="AA65" s="66"/>
      <c r="AB65" s="58"/>
    </row>
    <row r="66" spans="1:28" ht="43.5" customHeight="1">
      <c r="A66" s="58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60"/>
      <c r="M66" s="60"/>
      <c r="N66" s="6" t="s">
        <v>96</v>
      </c>
      <c r="O66" s="11" t="s">
        <v>24</v>
      </c>
      <c r="P66" s="11" t="s">
        <v>63</v>
      </c>
      <c r="Q66" s="61"/>
      <c r="R66" s="22" t="s">
        <v>110</v>
      </c>
      <c r="S66" s="11" t="s">
        <v>29</v>
      </c>
      <c r="T66" s="62"/>
      <c r="U66" s="63"/>
      <c r="V66" s="17">
        <f>V67</f>
        <v>1128</v>
      </c>
      <c r="W66" s="64"/>
      <c r="X66" s="17">
        <v>1161</v>
      </c>
      <c r="Y66" s="27">
        <f t="shared" si="19"/>
        <v>1502</v>
      </c>
      <c r="Z66" s="65"/>
      <c r="AA66" s="66"/>
      <c r="AB66" s="58"/>
    </row>
    <row r="67" spans="1:28" ht="55.5" customHeight="1">
      <c r="A67" s="58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60"/>
      <c r="M67" s="60"/>
      <c r="N67" s="6" t="s">
        <v>30</v>
      </c>
      <c r="O67" s="11" t="s">
        <v>24</v>
      </c>
      <c r="P67" s="11" t="s">
        <v>63</v>
      </c>
      <c r="Q67" s="61"/>
      <c r="R67" s="22" t="s">
        <v>110</v>
      </c>
      <c r="S67" s="11" t="s">
        <v>31</v>
      </c>
      <c r="T67" s="62"/>
      <c r="U67" s="63"/>
      <c r="V67" s="17">
        <v>1128</v>
      </c>
      <c r="W67" s="64"/>
      <c r="X67" s="17">
        <v>1161</v>
      </c>
      <c r="Y67" s="27">
        <v>1502</v>
      </c>
      <c r="Z67" s="65"/>
      <c r="AA67" s="66"/>
      <c r="AB67" s="58"/>
    </row>
    <row r="68" spans="1:28" ht="31.5" customHeight="1">
      <c r="A68" s="58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60"/>
      <c r="M68" s="60"/>
      <c r="N68" s="19" t="s">
        <v>112</v>
      </c>
      <c r="O68" s="10" t="s">
        <v>24</v>
      </c>
      <c r="P68" s="10" t="s">
        <v>63</v>
      </c>
      <c r="Q68" s="61"/>
      <c r="R68" s="18" t="s">
        <v>111</v>
      </c>
      <c r="S68" s="10"/>
      <c r="T68" s="62"/>
      <c r="U68" s="63"/>
      <c r="V68" s="16">
        <f>V69</f>
        <v>10</v>
      </c>
      <c r="W68" s="64"/>
      <c r="X68" s="16">
        <f t="shared" si="19"/>
        <v>10</v>
      </c>
      <c r="Y68" s="26">
        <f t="shared" si="19"/>
        <v>0</v>
      </c>
      <c r="Z68" s="65"/>
      <c r="AA68" s="66"/>
      <c r="AB68" s="58"/>
    </row>
    <row r="69" spans="1:28" ht="43.5" customHeight="1">
      <c r="A69" s="58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60"/>
      <c r="M69" s="60"/>
      <c r="N69" s="6" t="s">
        <v>96</v>
      </c>
      <c r="O69" s="11" t="s">
        <v>24</v>
      </c>
      <c r="P69" s="11" t="s">
        <v>63</v>
      </c>
      <c r="Q69" s="61"/>
      <c r="R69" s="22" t="s">
        <v>111</v>
      </c>
      <c r="S69" s="11" t="s">
        <v>29</v>
      </c>
      <c r="T69" s="62"/>
      <c r="U69" s="63"/>
      <c r="V69" s="17">
        <f>V70</f>
        <v>10</v>
      </c>
      <c r="W69" s="64"/>
      <c r="X69" s="17">
        <f t="shared" si="19"/>
        <v>10</v>
      </c>
      <c r="Y69" s="27">
        <f t="shared" si="19"/>
        <v>0</v>
      </c>
      <c r="Z69" s="65"/>
      <c r="AA69" s="66"/>
      <c r="AB69" s="58"/>
    </row>
    <row r="70" spans="1:28" ht="55.5" customHeight="1">
      <c r="A70" s="58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60"/>
      <c r="M70" s="60"/>
      <c r="N70" s="6" t="s">
        <v>30</v>
      </c>
      <c r="O70" s="11" t="s">
        <v>24</v>
      </c>
      <c r="P70" s="11" t="s">
        <v>63</v>
      </c>
      <c r="Q70" s="61"/>
      <c r="R70" s="22" t="s">
        <v>111</v>
      </c>
      <c r="S70" s="11" t="s">
        <v>31</v>
      </c>
      <c r="T70" s="62"/>
      <c r="U70" s="63"/>
      <c r="V70" s="17">
        <v>10</v>
      </c>
      <c r="W70" s="64"/>
      <c r="X70" s="17">
        <v>10</v>
      </c>
      <c r="Y70" s="27">
        <v>0</v>
      </c>
      <c r="Z70" s="65"/>
      <c r="AA70" s="66"/>
      <c r="AB70" s="58"/>
    </row>
    <row r="71" spans="1:28" ht="47.4" customHeight="1">
      <c r="A71" s="58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60"/>
      <c r="M71" s="60"/>
      <c r="N71" s="1" t="s">
        <v>65</v>
      </c>
      <c r="O71" s="10" t="s">
        <v>66</v>
      </c>
      <c r="P71" s="10"/>
      <c r="Q71" s="61"/>
      <c r="R71" s="10"/>
      <c r="S71" s="10"/>
      <c r="T71" s="62"/>
      <c r="U71" s="63"/>
      <c r="V71" s="16">
        <f>V72+V77+V82</f>
        <v>383.6</v>
      </c>
      <c r="W71" s="64"/>
      <c r="X71" s="16">
        <f>X72+X77+X82</f>
        <v>0</v>
      </c>
      <c r="Y71" s="26">
        <f>Y72+Y77+Y82</f>
        <v>0</v>
      </c>
      <c r="Z71" s="65"/>
      <c r="AA71" s="66"/>
      <c r="AB71" s="58"/>
    </row>
    <row r="72" spans="1:28" ht="17.25" customHeight="1">
      <c r="A72" s="58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60"/>
      <c r="M72" s="60"/>
      <c r="N72" s="1" t="s">
        <v>67</v>
      </c>
      <c r="O72" s="10" t="s">
        <v>66</v>
      </c>
      <c r="P72" s="10" t="s">
        <v>12</v>
      </c>
      <c r="Q72" s="61"/>
      <c r="R72" s="10"/>
      <c r="S72" s="10"/>
      <c r="T72" s="62"/>
      <c r="U72" s="63"/>
      <c r="V72" s="16">
        <f>V73</f>
        <v>274.7</v>
      </c>
      <c r="W72" s="64"/>
      <c r="X72" s="16">
        <f t="shared" ref="X72:Y74" si="20">X73</f>
        <v>0</v>
      </c>
      <c r="Y72" s="26">
        <f t="shared" si="20"/>
        <v>0</v>
      </c>
      <c r="Z72" s="65"/>
      <c r="AA72" s="66"/>
      <c r="AB72" s="58"/>
    </row>
    <row r="73" spans="1:28" ht="48" customHeight="1">
      <c r="A73" s="58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60"/>
      <c r="M73" s="60"/>
      <c r="N73" s="1" t="s">
        <v>15</v>
      </c>
      <c r="O73" s="10" t="s">
        <v>66</v>
      </c>
      <c r="P73" s="10" t="s">
        <v>12</v>
      </c>
      <c r="Q73" s="61"/>
      <c r="R73" s="10" t="s">
        <v>16</v>
      </c>
      <c r="S73" s="10"/>
      <c r="T73" s="62"/>
      <c r="U73" s="63"/>
      <c r="V73" s="16">
        <f>V74</f>
        <v>274.7</v>
      </c>
      <c r="W73" s="64"/>
      <c r="X73" s="16">
        <f t="shared" si="20"/>
        <v>0</v>
      </c>
      <c r="Y73" s="26">
        <f t="shared" si="20"/>
        <v>0</v>
      </c>
      <c r="Z73" s="65"/>
      <c r="AA73" s="66"/>
      <c r="AB73" s="58"/>
    </row>
    <row r="74" spans="1:28" ht="49.2" customHeight="1">
      <c r="A74" s="58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60"/>
      <c r="M74" s="60"/>
      <c r="N74" s="1" t="s">
        <v>68</v>
      </c>
      <c r="O74" s="10" t="s">
        <v>66</v>
      </c>
      <c r="P74" s="10" t="s">
        <v>12</v>
      </c>
      <c r="Q74" s="61"/>
      <c r="R74" s="10" t="s">
        <v>69</v>
      </c>
      <c r="S74" s="10"/>
      <c r="T74" s="62"/>
      <c r="U74" s="63"/>
      <c r="V74" s="16">
        <f>V75</f>
        <v>274.7</v>
      </c>
      <c r="W74" s="64"/>
      <c r="X74" s="16">
        <f t="shared" si="20"/>
        <v>0</v>
      </c>
      <c r="Y74" s="26">
        <f t="shared" si="20"/>
        <v>0</v>
      </c>
      <c r="Z74" s="65"/>
      <c r="AA74" s="66"/>
      <c r="AB74" s="58"/>
    </row>
    <row r="75" spans="1:28" ht="45" customHeight="1">
      <c r="A75" s="58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60"/>
      <c r="M75" s="60"/>
      <c r="N75" s="6" t="s">
        <v>96</v>
      </c>
      <c r="O75" s="11" t="s">
        <v>66</v>
      </c>
      <c r="P75" s="11" t="s">
        <v>12</v>
      </c>
      <c r="Q75" s="61"/>
      <c r="R75" s="11" t="s">
        <v>69</v>
      </c>
      <c r="S75" s="11" t="s">
        <v>29</v>
      </c>
      <c r="T75" s="62"/>
      <c r="U75" s="63"/>
      <c r="V75" s="17">
        <v>274.7</v>
      </c>
      <c r="W75" s="64"/>
      <c r="X75" s="17">
        <v>0</v>
      </c>
      <c r="Y75" s="27">
        <v>0</v>
      </c>
      <c r="Z75" s="65"/>
      <c r="AA75" s="66"/>
      <c r="AB75" s="58"/>
    </row>
    <row r="76" spans="1:28" ht="57.6" customHeight="1">
      <c r="A76" s="58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60"/>
      <c r="M76" s="60"/>
      <c r="N76" s="6" t="s">
        <v>30</v>
      </c>
      <c r="O76" s="11" t="s">
        <v>66</v>
      </c>
      <c r="P76" s="11" t="s">
        <v>12</v>
      </c>
      <c r="Q76" s="61"/>
      <c r="R76" s="11" t="s">
        <v>69</v>
      </c>
      <c r="S76" s="11" t="s">
        <v>31</v>
      </c>
      <c r="T76" s="62"/>
      <c r="U76" s="63"/>
      <c r="V76" s="17">
        <v>274.7</v>
      </c>
      <c r="W76" s="64"/>
      <c r="X76" s="17">
        <v>0</v>
      </c>
      <c r="Y76" s="27">
        <v>0</v>
      </c>
      <c r="Z76" s="65"/>
      <c r="AA76" s="66"/>
      <c r="AB76" s="58"/>
    </row>
    <row r="77" spans="1:28" ht="17.25" customHeight="1">
      <c r="A77" s="58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60"/>
      <c r="M77" s="60"/>
      <c r="N77" s="1" t="s">
        <v>70</v>
      </c>
      <c r="O77" s="10" t="s">
        <v>66</v>
      </c>
      <c r="P77" s="10" t="s">
        <v>14</v>
      </c>
      <c r="Q77" s="61"/>
      <c r="R77" s="11"/>
      <c r="S77" s="11"/>
      <c r="T77" s="62"/>
      <c r="U77" s="63"/>
      <c r="V77" s="16">
        <f>V78</f>
        <v>29</v>
      </c>
      <c r="W77" s="64"/>
      <c r="X77" s="16">
        <f>X78</f>
        <v>0</v>
      </c>
      <c r="Y77" s="26">
        <f>Y78</f>
        <v>0</v>
      </c>
      <c r="Z77" s="65"/>
      <c r="AA77" s="66"/>
      <c r="AB77" s="58"/>
    </row>
    <row r="78" spans="1:28" ht="17.25" customHeight="1">
      <c r="A78" s="58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60"/>
      <c r="M78" s="60"/>
      <c r="N78" s="1" t="s">
        <v>15</v>
      </c>
      <c r="O78" s="10" t="s">
        <v>66</v>
      </c>
      <c r="P78" s="10" t="s">
        <v>14</v>
      </c>
      <c r="Q78" s="61"/>
      <c r="R78" s="10" t="s">
        <v>16</v>
      </c>
      <c r="S78" s="10"/>
      <c r="T78" s="62"/>
      <c r="U78" s="63"/>
      <c r="V78" s="16">
        <f>V79</f>
        <v>29</v>
      </c>
      <c r="W78" s="16">
        <f t="shared" ref="W78:Y79" si="21">W79</f>
        <v>0</v>
      </c>
      <c r="X78" s="16">
        <f t="shared" si="21"/>
        <v>0</v>
      </c>
      <c r="Y78" s="26">
        <f t="shared" si="21"/>
        <v>0</v>
      </c>
      <c r="Z78" s="65"/>
      <c r="AA78" s="66"/>
      <c r="AB78" s="58"/>
    </row>
    <row r="79" spans="1:28" ht="33.6" customHeight="1">
      <c r="A79" s="58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60"/>
      <c r="M79" s="60"/>
      <c r="N79" s="1" t="s">
        <v>71</v>
      </c>
      <c r="O79" s="10" t="s">
        <v>66</v>
      </c>
      <c r="P79" s="10" t="s">
        <v>14</v>
      </c>
      <c r="Q79" s="61"/>
      <c r="R79" s="10" t="s">
        <v>72</v>
      </c>
      <c r="S79" s="10"/>
      <c r="T79" s="62"/>
      <c r="U79" s="63"/>
      <c r="V79" s="16">
        <f>V80</f>
        <v>29</v>
      </c>
      <c r="W79" s="16">
        <f t="shared" si="21"/>
        <v>0</v>
      </c>
      <c r="X79" s="16">
        <f t="shared" si="21"/>
        <v>0</v>
      </c>
      <c r="Y79" s="26">
        <f t="shared" si="21"/>
        <v>0</v>
      </c>
      <c r="Z79" s="65"/>
      <c r="AA79" s="66"/>
      <c r="AB79" s="58"/>
    </row>
    <row r="80" spans="1:28" ht="33.6" customHeight="1">
      <c r="A80" s="58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60"/>
      <c r="M80" s="60"/>
      <c r="N80" s="6" t="s">
        <v>96</v>
      </c>
      <c r="O80" s="11" t="s">
        <v>66</v>
      </c>
      <c r="P80" s="11" t="s">
        <v>14</v>
      </c>
      <c r="Q80" s="61"/>
      <c r="R80" s="11" t="s">
        <v>72</v>
      </c>
      <c r="S80" s="22" t="s">
        <v>29</v>
      </c>
      <c r="T80" s="62"/>
      <c r="U80" s="63"/>
      <c r="V80" s="17">
        <f>V81</f>
        <v>29</v>
      </c>
      <c r="W80" s="64"/>
      <c r="X80" s="17">
        <f>X81</f>
        <v>0</v>
      </c>
      <c r="Y80" s="27">
        <f>Y81</f>
        <v>0</v>
      </c>
      <c r="Z80" s="65"/>
      <c r="AA80" s="66"/>
      <c r="AB80" s="58"/>
    </row>
    <row r="81" spans="1:28" ht="33.6" customHeight="1">
      <c r="A81" s="58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60"/>
      <c r="M81" s="60"/>
      <c r="N81" s="6" t="s">
        <v>30</v>
      </c>
      <c r="O81" s="11" t="s">
        <v>66</v>
      </c>
      <c r="P81" s="11" t="s">
        <v>14</v>
      </c>
      <c r="Q81" s="61"/>
      <c r="R81" s="11" t="s">
        <v>72</v>
      </c>
      <c r="S81" s="22" t="s">
        <v>31</v>
      </c>
      <c r="T81" s="62"/>
      <c r="U81" s="63"/>
      <c r="V81" s="17">
        <v>29</v>
      </c>
      <c r="W81" s="64"/>
      <c r="X81" s="17">
        <v>0</v>
      </c>
      <c r="Y81" s="27">
        <v>0</v>
      </c>
      <c r="Z81" s="65"/>
      <c r="AA81" s="66"/>
      <c r="AB81" s="58"/>
    </row>
    <row r="82" spans="1:28" ht="15.6">
      <c r="N82" s="1" t="s">
        <v>73</v>
      </c>
      <c r="O82" s="10" t="s">
        <v>66</v>
      </c>
      <c r="P82" s="10" t="s">
        <v>52</v>
      </c>
      <c r="Q82" s="76"/>
      <c r="R82" s="11"/>
      <c r="S82" s="11"/>
      <c r="T82" s="76"/>
      <c r="U82" s="76"/>
      <c r="V82" s="16">
        <f>V83+V87</f>
        <v>79.900000000000006</v>
      </c>
      <c r="W82" s="16">
        <f>W83+W87</f>
        <v>0</v>
      </c>
      <c r="X82" s="16">
        <f>X83+X87</f>
        <v>0</v>
      </c>
      <c r="Y82" s="26">
        <f>Y83+Y87</f>
        <v>0</v>
      </c>
    </row>
    <row r="83" spans="1:28" ht="31.2">
      <c r="N83" s="1" t="s">
        <v>15</v>
      </c>
      <c r="O83" s="10" t="s">
        <v>66</v>
      </c>
      <c r="P83" s="10" t="s">
        <v>52</v>
      </c>
      <c r="Q83" s="76"/>
      <c r="R83" s="10" t="s">
        <v>16</v>
      </c>
      <c r="S83" s="10"/>
      <c r="T83" s="76"/>
      <c r="U83" s="76"/>
      <c r="V83" s="16">
        <f>V84</f>
        <v>45.9</v>
      </c>
      <c r="W83" s="76"/>
      <c r="X83" s="16">
        <f>X84</f>
        <v>0</v>
      </c>
      <c r="Y83" s="26">
        <f>Y84</f>
        <v>0</v>
      </c>
    </row>
    <row r="84" spans="1:28" ht="15.6">
      <c r="N84" s="1" t="s">
        <v>74</v>
      </c>
      <c r="O84" s="10" t="s">
        <v>66</v>
      </c>
      <c r="P84" s="10" t="s">
        <v>52</v>
      </c>
      <c r="Q84" s="76"/>
      <c r="R84" s="10" t="s">
        <v>75</v>
      </c>
      <c r="S84" s="10"/>
      <c r="T84" s="76"/>
      <c r="U84" s="76"/>
      <c r="V84" s="16">
        <f t="shared" ref="V84:Y88" si="22">V85</f>
        <v>45.9</v>
      </c>
      <c r="W84" s="76"/>
      <c r="X84" s="16">
        <f t="shared" si="22"/>
        <v>0</v>
      </c>
      <c r="Y84" s="26">
        <f t="shared" si="22"/>
        <v>0</v>
      </c>
    </row>
    <row r="85" spans="1:28" ht="31.2">
      <c r="N85" s="6" t="s">
        <v>96</v>
      </c>
      <c r="O85" s="11" t="s">
        <v>66</v>
      </c>
      <c r="P85" s="11" t="s">
        <v>52</v>
      </c>
      <c r="Q85" s="76"/>
      <c r="R85" s="11" t="s">
        <v>75</v>
      </c>
      <c r="S85" s="11" t="s">
        <v>29</v>
      </c>
      <c r="T85" s="76"/>
      <c r="U85" s="76"/>
      <c r="V85" s="17">
        <f t="shared" si="22"/>
        <v>45.9</v>
      </c>
      <c r="W85" s="76"/>
      <c r="X85" s="17">
        <f t="shared" si="22"/>
        <v>0</v>
      </c>
      <c r="Y85" s="27">
        <f t="shared" si="22"/>
        <v>0</v>
      </c>
    </row>
    <row r="86" spans="1:28" ht="46.8">
      <c r="N86" s="6" t="s">
        <v>30</v>
      </c>
      <c r="O86" s="11" t="s">
        <v>66</v>
      </c>
      <c r="P86" s="11" t="s">
        <v>52</v>
      </c>
      <c r="Q86" s="76"/>
      <c r="R86" s="11" t="s">
        <v>75</v>
      </c>
      <c r="S86" s="11" t="s">
        <v>31</v>
      </c>
      <c r="T86" s="76"/>
      <c r="U86" s="76"/>
      <c r="V86" s="17">
        <v>45.9</v>
      </c>
      <c r="W86" s="76"/>
      <c r="X86" s="17">
        <v>0</v>
      </c>
      <c r="Y86" s="27">
        <v>0</v>
      </c>
    </row>
    <row r="87" spans="1:28" ht="31.2">
      <c r="N87" s="1" t="s">
        <v>76</v>
      </c>
      <c r="O87" s="10" t="s">
        <v>66</v>
      </c>
      <c r="P87" s="10" t="s">
        <v>52</v>
      </c>
      <c r="Q87" s="76"/>
      <c r="R87" s="10" t="s">
        <v>77</v>
      </c>
      <c r="S87" s="10"/>
      <c r="T87" s="76"/>
      <c r="U87" s="76"/>
      <c r="V87" s="16">
        <f t="shared" si="22"/>
        <v>34</v>
      </c>
      <c r="W87" s="76"/>
      <c r="X87" s="16">
        <f t="shared" si="22"/>
        <v>0</v>
      </c>
      <c r="Y87" s="26">
        <f t="shared" si="22"/>
        <v>0</v>
      </c>
    </row>
    <row r="88" spans="1:28" ht="31.2">
      <c r="N88" s="6" t="s">
        <v>96</v>
      </c>
      <c r="O88" s="11" t="s">
        <v>66</v>
      </c>
      <c r="P88" s="11" t="s">
        <v>52</v>
      </c>
      <c r="Q88" s="76"/>
      <c r="R88" s="11" t="s">
        <v>77</v>
      </c>
      <c r="S88" s="11" t="s">
        <v>29</v>
      </c>
      <c r="T88" s="76"/>
      <c r="U88" s="76"/>
      <c r="V88" s="17">
        <f t="shared" si="22"/>
        <v>34</v>
      </c>
      <c r="W88" s="76"/>
      <c r="X88" s="17">
        <f t="shared" si="22"/>
        <v>0</v>
      </c>
      <c r="Y88" s="27">
        <f t="shared" si="22"/>
        <v>0</v>
      </c>
    </row>
    <row r="89" spans="1:28" ht="46.8">
      <c r="N89" s="6" t="s">
        <v>30</v>
      </c>
      <c r="O89" s="11" t="s">
        <v>66</v>
      </c>
      <c r="P89" s="11" t="s">
        <v>52</v>
      </c>
      <c r="Q89" s="76"/>
      <c r="R89" s="11" t="s">
        <v>77</v>
      </c>
      <c r="S89" s="11" t="s">
        <v>31</v>
      </c>
      <c r="T89" s="76"/>
      <c r="U89" s="76"/>
      <c r="V89" s="17">
        <v>34</v>
      </c>
      <c r="W89" s="76"/>
      <c r="X89" s="17">
        <v>0</v>
      </c>
      <c r="Y89" s="27">
        <v>0</v>
      </c>
    </row>
    <row r="90" spans="1:28" ht="15.6">
      <c r="N90" s="1" t="s">
        <v>78</v>
      </c>
      <c r="O90" s="10" t="s">
        <v>79</v>
      </c>
      <c r="P90" s="10"/>
      <c r="Q90" s="76"/>
      <c r="R90" s="15"/>
      <c r="S90" s="10"/>
      <c r="T90" s="76"/>
      <c r="U90" s="76"/>
      <c r="V90" s="16">
        <f t="shared" ref="V90:Y91" si="23">V91</f>
        <v>4980.2</v>
      </c>
      <c r="W90" s="76"/>
      <c r="X90" s="16">
        <f t="shared" si="23"/>
        <v>2023.1</v>
      </c>
      <c r="Y90" s="26">
        <f t="shared" si="23"/>
        <v>1840.2</v>
      </c>
    </row>
    <row r="91" spans="1:28" ht="15.6">
      <c r="N91" s="1" t="s">
        <v>80</v>
      </c>
      <c r="O91" s="10" t="s">
        <v>79</v>
      </c>
      <c r="P91" s="10" t="s">
        <v>12</v>
      </c>
      <c r="Q91" s="76"/>
      <c r="R91" s="15"/>
      <c r="S91" s="10"/>
      <c r="T91" s="76"/>
      <c r="U91" s="76"/>
      <c r="V91" s="16">
        <f t="shared" si="23"/>
        <v>4980.2</v>
      </c>
      <c r="W91" s="76"/>
      <c r="X91" s="16">
        <f t="shared" si="23"/>
        <v>2023.1</v>
      </c>
      <c r="Y91" s="26">
        <f t="shared" si="23"/>
        <v>1840.2</v>
      </c>
    </row>
    <row r="92" spans="1:28" ht="31.2">
      <c r="N92" s="1" t="s">
        <v>15</v>
      </c>
      <c r="O92" s="10" t="s">
        <v>79</v>
      </c>
      <c r="P92" s="10" t="s">
        <v>12</v>
      </c>
      <c r="Q92" s="76"/>
      <c r="R92" s="10" t="s">
        <v>16</v>
      </c>
      <c r="S92" s="10"/>
      <c r="T92" s="76"/>
      <c r="U92" s="76"/>
      <c r="V92" s="16">
        <f>V93+V100</f>
        <v>4980.2</v>
      </c>
      <c r="W92" s="76"/>
      <c r="X92" s="16">
        <f>X93+X100</f>
        <v>2023.1</v>
      </c>
      <c r="Y92" s="16">
        <f t="shared" ref="Y92:AA92" si="24">Y93+Y100</f>
        <v>1840.2</v>
      </c>
      <c r="Z92" s="16">
        <f t="shared" si="24"/>
        <v>0</v>
      </c>
      <c r="AA92" s="16">
        <f t="shared" si="24"/>
        <v>0</v>
      </c>
    </row>
    <row r="93" spans="1:28" ht="31.2">
      <c r="N93" s="19" t="s">
        <v>102</v>
      </c>
      <c r="O93" s="10" t="s">
        <v>79</v>
      </c>
      <c r="P93" s="10" t="s">
        <v>12</v>
      </c>
      <c r="Q93" s="76"/>
      <c r="R93" s="10" t="s">
        <v>81</v>
      </c>
      <c r="S93" s="10"/>
      <c r="T93" s="76"/>
      <c r="U93" s="76"/>
      <c r="V93" s="16">
        <f>V96+V98+V94</f>
        <v>849.8</v>
      </c>
      <c r="W93" s="76"/>
      <c r="X93" s="16">
        <f>X96+X98+X94</f>
        <v>2023.1</v>
      </c>
      <c r="Y93" s="26">
        <f>Y96+Y98+Y94</f>
        <v>1840.2</v>
      </c>
    </row>
    <row r="94" spans="1:28" ht="78">
      <c r="N94" s="3" t="s">
        <v>19</v>
      </c>
      <c r="O94" s="11" t="s">
        <v>79</v>
      </c>
      <c r="P94" s="11" t="s">
        <v>12</v>
      </c>
      <c r="Q94" s="76"/>
      <c r="R94" s="11" t="s">
        <v>81</v>
      </c>
      <c r="S94" s="11" t="s">
        <v>20</v>
      </c>
      <c r="T94" s="76"/>
      <c r="U94" s="76"/>
      <c r="V94" s="17">
        <f>V95</f>
        <v>0</v>
      </c>
      <c r="W94" s="76"/>
      <c r="X94" s="17">
        <f>X95</f>
        <v>2020.1</v>
      </c>
      <c r="Y94" s="27">
        <f>Y95</f>
        <v>1837.2</v>
      </c>
    </row>
    <row r="95" spans="1:28" ht="31.2">
      <c r="N95" s="6" t="s">
        <v>82</v>
      </c>
      <c r="O95" s="11" t="s">
        <v>79</v>
      </c>
      <c r="P95" s="11" t="s">
        <v>12</v>
      </c>
      <c r="Q95" s="76"/>
      <c r="R95" s="11" t="s">
        <v>81</v>
      </c>
      <c r="S95" s="11" t="s">
        <v>83</v>
      </c>
      <c r="T95" s="76"/>
      <c r="U95" s="76"/>
      <c r="V95" s="17">
        <v>0</v>
      </c>
      <c r="W95" s="76"/>
      <c r="X95" s="17">
        <v>2020.1</v>
      </c>
      <c r="Y95" s="27">
        <v>1837.2</v>
      </c>
    </row>
    <row r="96" spans="1:28" ht="31.2">
      <c r="N96" s="6" t="s">
        <v>28</v>
      </c>
      <c r="O96" s="11" t="s">
        <v>79</v>
      </c>
      <c r="P96" s="11" t="s">
        <v>12</v>
      </c>
      <c r="Q96" s="76"/>
      <c r="R96" s="11" t="s">
        <v>81</v>
      </c>
      <c r="S96" s="11" t="s">
        <v>29</v>
      </c>
      <c r="T96" s="76"/>
      <c r="U96" s="76"/>
      <c r="V96" s="17">
        <v>823.8</v>
      </c>
      <c r="W96" s="76"/>
      <c r="X96" s="17">
        <v>3</v>
      </c>
      <c r="Y96" s="27">
        <v>3</v>
      </c>
    </row>
    <row r="97" spans="14:25" ht="46.8">
      <c r="N97" s="6" t="s">
        <v>30</v>
      </c>
      <c r="O97" s="11" t="s">
        <v>79</v>
      </c>
      <c r="P97" s="11" t="s">
        <v>12</v>
      </c>
      <c r="Q97" s="76"/>
      <c r="R97" s="11" t="s">
        <v>81</v>
      </c>
      <c r="S97" s="11" t="s">
        <v>31</v>
      </c>
      <c r="T97" s="76"/>
      <c r="U97" s="76"/>
      <c r="V97" s="17">
        <v>823.8</v>
      </c>
      <c r="W97" s="76"/>
      <c r="X97" s="17">
        <v>3</v>
      </c>
      <c r="Y97" s="27">
        <v>3</v>
      </c>
    </row>
    <row r="98" spans="14:25" ht="15.6">
      <c r="N98" s="6" t="s">
        <v>32</v>
      </c>
      <c r="O98" s="11" t="s">
        <v>79</v>
      </c>
      <c r="P98" s="11" t="s">
        <v>12</v>
      </c>
      <c r="Q98" s="76"/>
      <c r="R98" s="11" t="s">
        <v>81</v>
      </c>
      <c r="S98" s="11" t="s">
        <v>33</v>
      </c>
      <c r="T98" s="76"/>
      <c r="U98" s="76"/>
      <c r="V98" s="17">
        <f>V99</f>
        <v>26</v>
      </c>
      <c r="W98" s="76"/>
      <c r="X98" s="17">
        <f>X99</f>
        <v>0</v>
      </c>
      <c r="Y98" s="27">
        <f>Y99</f>
        <v>0</v>
      </c>
    </row>
    <row r="99" spans="14:25" ht="15.6">
      <c r="N99" s="6" t="s">
        <v>34</v>
      </c>
      <c r="O99" s="11" t="s">
        <v>79</v>
      </c>
      <c r="P99" s="11" t="s">
        <v>12</v>
      </c>
      <c r="Q99" s="76"/>
      <c r="R99" s="11" t="s">
        <v>81</v>
      </c>
      <c r="S99" s="11" t="s">
        <v>35</v>
      </c>
      <c r="T99" s="76"/>
      <c r="U99" s="76"/>
      <c r="V99" s="17">
        <v>26</v>
      </c>
      <c r="W99" s="76"/>
      <c r="X99" s="17">
        <v>0</v>
      </c>
      <c r="Y99" s="27">
        <v>0</v>
      </c>
    </row>
    <row r="100" spans="14:25" ht="31.2">
      <c r="N100" s="20" t="s">
        <v>104</v>
      </c>
      <c r="O100" s="10" t="s">
        <v>79</v>
      </c>
      <c r="P100" s="10" t="s">
        <v>12</v>
      </c>
      <c r="Q100" s="76"/>
      <c r="R100" s="10" t="s">
        <v>37</v>
      </c>
      <c r="S100" s="10"/>
      <c r="T100" s="76"/>
      <c r="U100" s="76"/>
      <c r="V100" s="16">
        <f>V101+V103</f>
        <v>4130.3999999999996</v>
      </c>
      <c r="W100" s="76"/>
      <c r="X100" s="16">
        <f>X101</f>
        <v>0</v>
      </c>
      <c r="Y100" s="26">
        <f>Y101</f>
        <v>0</v>
      </c>
    </row>
    <row r="101" spans="14:25" ht="78">
      <c r="N101" s="3" t="s">
        <v>19</v>
      </c>
      <c r="O101" s="11" t="s">
        <v>79</v>
      </c>
      <c r="P101" s="11" t="s">
        <v>12</v>
      </c>
      <c r="Q101" s="76"/>
      <c r="R101" s="11" t="s">
        <v>37</v>
      </c>
      <c r="S101" s="11" t="s">
        <v>20</v>
      </c>
      <c r="T101" s="76"/>
      <c r="U101" s="76"/>
      <c r="V101" s="17">
        <f t="shared" ref="V101:Y101" si="25">V102</f>
        <v>3861.5</v>
      </c>
      <c r="W101" s="76"/>
      <c r="X101" s="17">
        <f t="shared" si="25"/>
        <v>0</v>
      </c>
      <c r="Y101" s="27">
        <f t="shared" si="25"/>
        <v>0</v>
      </c>
    </row>
    <row r="102" spans="14:25" ht="31.2">
      <c r="N102" s="6" t="s">
        <v>82</v>
      </c>
      <c r="O102" s="11" t="s">
        <v>79</v>
      </c>
      <c r="P102" s="11" t="s">
        <v>12</v>
      </c>
      <c r="Q102" s="76"/>
      <c r="R102" s="11" t="s">
        <v>37</v>
      </c>
      <c r="S102" s="11" t="s">
        <v>83</v>
      </c>
      <c r="T102" s="76"/>
      <c r="U102" s="76"/>
      <c r="V102" s="17">
        <v>3861.5</v>
      </c>
      <c r="W102" s="76"/>
      <c r="X102" s="17">
        <v>0</v>
      </c>
      <c r="Y102" s="27">
        <v>0</v>
      </c>
    </row>
    <row r="103" spans="14:25" ht="31.2">
      <c r="N103" s="6" t="s">
        <v>28</v>
      </c>
      <c r="O103" s="11" t="s">
        <v>79</v>
      </c>
      <c r="P103" s="11" t="s">
        <v>12</v>
      </c>
      <c r="Q103" s="76"/>
      <c r="R103" s="11" t="s">
        <v>37</v>
      </c>
      <c r="S103" s="11" t="s">
        <v>29</v>
      </c>
      <c r="T103" s="76"/>
      <c r="U103" s="76"/>
      <c r="V103" s="17">
        <v>268.89999999999998</v>
      </c>
      <c r="W103" s="76"/>
      <c r="X103" s="17">
        <v>0</v>
      </c>
      <c r="Y103" s="27">
        <v>0</v>
      </c>
    </row>
    <row r="104" spans="14:25" ht="46.8">
      <c r="N104" s="6" t="s">
        <v>30</v>
      </c>
      <c r="O104" s="11" t="s">
        <v>79</v>
      </c>
      <c r="P104" s="11" t="s">
        <v>12</v>
      </c>
      <c r="Q104" s="76"/>
      <c r="R104" s="11" t="s">
        <v>37</v>
      </c>
      <c r="S104" s="11" t="s">
        <v>31</v>
      </c>
      <c r="T104" s="76"/>
      <c r="U104" s="76"/>
      <c r="V104" s="17">
        <v>268.89999999999998</v>
      </c>
      <c r="W104" s="76"/>
      <c r="X104" s="17">
        <v>0</v>
      </c>
      <c r="Y104" s="27">
        <v>0</v>
      </c>
    </row>
    <row r="105" spans="14:25" ht="15.6">
      <c r="N105" s="1" t="s">
        <v>84</v>
      </c>
      <c r="O105" s="10" t="s">
        <v>58</v>
      </c>
      <c r="P105" s="10"/>
      <c r="Q105" s="76"/>
      <c r="R105" s="10"/>
      <c r="S105" s="10"/>
      <c r="T105" s="76"/>
      <c r="U105" s="76"/>
      <c r="V105" s="16">
        <f>V106</f>
        <v>366.1</v>
      </c>
      <c r="W105" s="76"/>
      <c r="X105" s="16">
        <f t="shared" ref="X105:Y112" si="26">X106</f>
        <v>366.1</v>
      </c>
      <c r="Y105" s="26">
        <f t="shared" si="26"/>
        <v>366.1</v>
      </c>
    </row>
    <row r="106" spans="14:25" ht="15.6">
      <c r="N106" s="1" t="s">
        <v>85</v>
      </c>
      <c r="O106" s="10" t="s">
        <v>58</v>
      </c>
      <c r="P106" s="10" t="s">
        <v>12</v>
      </c>
      <c r="Q106" s="76"/>
      <c r="R106" s="10"/>
      <c r="S106" s="10"/>
      <c r="T106" s="76"/>
      <c r="U106" s="76"/>
      <c r="V106" s="16">
        <f>V107</f>
        <v>366.1</v>
      </c>
      <c r="W106" s="76"/>
      <c r="X106" s="16">
        <f t="shared" si="26"/>
        <v>366.1</v>
      </c>
      <c r="Y106" s="26">
        <f t="shared" si="26"/>
        <v>366.1</v>
      </c>
    </row>
    <row r="107" spans="14:25" ht="31.2">
      <c r="N107" s="1" t="s">
        <v>15</v>
      </c>
      <c r="O107" s="10" t="s">
        <v>58</v>
      </c>
      <c r="P107" s="10" t="s">
        <v>12</v>
      </c>
      <c r="Q107" s="76"/>
      <c r="R107" s="10" t="s">
        <v>16</v>
      </c>
      <c r="S107" s="10"/>
      <c r="T107" s="76"/>
      <c r="U107" s="76"/>
      <c r="V107" s="16">
        <f>V111+V108</f>
        <v>366.1</v>
      </c>
      <c r="W107" s="16">
        <f t="shared" ref="W107:Y107" si="27">W111+W108</f>
        <v>0</v>
      </c>
      <c r="X107" s="16">
        <f t="shared" si="27"/>
        <v>366.1</v>
      </c>
      <c r="Y107" s="26">
        <f t="shared" si="27"/>
        <v>366.1</v>
      </c>
    </row>
    <row r="108" spans="14:25" ht="31.2">
      <c r="N108" s="19" t="s">
        <v>115</v>
      </c>
      <c r="O108" s="18" t="s">
        <v>58</v>
      </c>
      <c r="P108" s="18" t="s">
        <v>12</v>
      </c>
      <c r="Q108" s="76"/>
      <c r="R108" s="18" t="s">
        <v>116</v>
      </c>
      <c r="S108" s="18"/>
      <c r="T108" s="76"/>
      <c r="U108" s="76"/>
      <c r="V108" s="21">
        <f>V109</f>
        <v>0</v>
      </c>
      <c r="W108" s="76"/>
      <c r="X108" s="16">
        <f t="shared" si="26"/>
        <v>366.1</v>
      </c>
      <c r="Y108" s="26">
        <f t="shared" si="26"/>
        <v>366.1</v>
      </c>
    </row>
    <row r="109" spans="14:25" ht="31.2">
      <c r="N109" s="24" t="s">
        <v>86</v>
      </c>
      <c r="O109" s="22" t="s">
        <v>58</v>
      </c>
      <c r="P109" s="22" t="s">
        <v>12</v>
      </c>
      <c r="Q109" s="76"/>
      <c r="R109" s="22" t="s">
        <v>116</v>
      </c>
      <c r="S109" s="22" t="s">
        <v>87</v>
      </c>
      <c r="T109" s="76"/>
      <c r="U109" s="76"/>
      <c r="V109" s="23">
        <f>V110</f>
        <v>0</v>
      </c>
      <c r="W109" s="76"/>
      <c r="X109" s="17">
        <f t="shared" si="26"/>
        <v>366.1</v>
      </c>
      <c r="Y109" s="27">
        <f t="shared" si="26"/>
        <v>366.1</v>
      </c>
    </row>
    <row r="110" spans="14:25" ht="31.2">
      <c r="N110" s="25" t="s">
        <v>88</v>
      </c>
      <c r="O110" s="22" t="s">
        <v>58</v>
      </c>
      <c r="P110" s="22" t="s">
        <v>12</v>
      </c>
      <c r="Q110" s="76"/>
      <c r="R110" s="22" t="s">
        <v>116</v>
      </c>
      <c r="S110" s="22" t="s">
        <v>89</v>
      </c>
      <c r="T110" s="76"/>
      <c r="U110" s="76"/>
      <c r="V110" s="23">
        <v>0</v>
      </c>
      <c r="W110" s="76"/>
      <c r="X110" s="17">
        <v>366.1</v>
      </c>
      <c r="Y110" s="27">
        <v>366.1</v>
      </c>
    </row>
    <row r="111" spans="14:25" ht="31.2">
      <c r="N111" s="20" t="s">
        <v>104</v>
      </c>
      <c r="O111" s="10" t="s">
        <v>58</v>
      </c>
      <c r="P111" s="10" t="s">
        <v>12</v>
      </c>
      <c r="Q111" s="76"/>
      <c r="R111" s="18" t="s">
        <v>37</v>
      </c>
      <c r="S111" s="10"/>
      <c r="T111" s="76"/>
      <c r="U111" s="76"/>
      <c r="V111" s="21">
        <f>V112</f>
        <v>366.1</v>
      </c>
      <c r="W111" s="76"/>
      <c r="X111" s="16">
        <f t="shared" si="26"/>
        <v>0</v>
      </c>
      <c r="Y111" s="26">
        <f t="shared" si="26"/>
        <v>0</v>
      </c>
    </row>
    <row r="112" spans="14:25" ht="31.2">
      <c r="N112" s="4" t="s">
        <v>86</v>
      </c>
      <c r="O112" s="11" t="s">
        <v>58</v>
      </c>
      <c r="P112" s="11" t="s">
        <v>12</v>
      </c>
      <c r="Q112" s="76"/>
      <c r="R112" s="22" t="s">
        <v>37</v>
      </c>
      <c r="S112" s="11" t="s">
        <v>87</v>
      </c>
      <c r="T112" s="76"/>
      <c r="U112" s="76"/>
      <c r="V112" s="23">
        <f>V113</f>
        <v>366.1</v>
      </c>
      <c r="W112" s="76"/>
      <c r="X112" s="17">
        <f t="shared" si="26"/>
        <v>0</v>
      </c>
      <c r="Y112" s="27">
        <f t="shared" si="26"/>
        <v>0</v>
      </c>
    </row>
    <row r="113" spans="14:25" ht="31.2">
      <c r="N113" s="8" t="s">
        <v>88</v>
      </c>
      <c r="O113" s="11" t="s">
        <v>58</v>
      </c>
      <c r="P113" s="11" t="s">
        <v>12</v>
      </c>
      <c r="Q113" s="76"/>
      <c r="R113" s="22" t="s">
        <v>37</v>
      </c>
      <c r="S113" s="11" t="s">
        <v>89</v>
      </c>
      <c r="T113" s="76"/>
      <c r="U113" s="76"/>
      <c r="V113" s="23">
        <v>366.1</v>
      </c>
      <c r="W113" s="76"/>
      <c r="X113" s="17">
        <v>0</v>
      </c>
      <c r="Y113" s="27">
        <v>0</v>
      </c>
    </row>
    <row r="114" spans="14:25" ht="15.6">
      <c r="N114" s="9" t="s">
        <v>90</v>
      </c>
      <c r="O114" s="10" t="s">
        <v>91</v>
      </c>
      <c r="P114" s="10"/>
      <c r="Q114" s="76"/>
      <c r="R114" s="10"/>
      <c r="S114" s="10"/>
      <c r="T114" s="76"/>
      <c r="U114" s="76"/>
      <c r="V114" s="16">
        <f t="shared" ref="V114:Y117" si="28">V115</f>
        <v>0</v>
      </c>
      <c r="W114" s="76"/>
      <c r="X114" s="16">
        <f t="shared" si="28"/>
        <v>84.6</v>
      </c>
      <c r="Y114" s="26">
        <f t="shared" si="28"/>
        <v>181.4</v>
      </c>
    </row>
    <row r="115" spans="14:25" ht="15.6">
      <c r="N115" s="9" t="s">
        <v>90</v>
      </c>
      <c r="O115" s="10" t="s">
        <v>91</v>
      </c>
      <c r="P115" s="10" t="s">
        <v>91</v>
      </c>
      <c r="Q115" s="76"/>
      <c r="R115" s="10"/>
      <c r="S115" s="10"/>
      <c r="T115" s="76"/>
      <c r="U115" s="76"/>
      <c r="V115" s="16">
        <f t="shared" si="28"/>
        <v>0</v>
      </c>
      <c r="W115" s="76"/>
      <c r="X115" s="16">
        <f t="shared" si="28"/>
        <v>84.6</v>
      </c>
      <c r="Y115" s="26">
        <f t="shared" si="28"/>
        <v>181.4</v>
      </c>
    </row>
    <row r="116" spans="14:25" ht="31.2">
      <c r="N116" s="9" t="s">
        <v>15</v>
      </c>
      <c r="O116" s="10" t="s">
        <v>91</v>
      </c>
      <c r="P116" s="10" t="s">
        <v>91</v>
      </c>
      <c r="Q116" s="76"/>
      <c r="R116" s="10" t="s">
        <v>16</v>
      </c>
      <c r="S116" s="10"/>
      <c r="T116" s="76"/>
      <c r="U116" s="76"/>
      <c r="V116" s="16">
        <f t="shared" si="28"/>
        <v>0</v>
      </c>
      <c r="W116" s="76"/>
      <c r="X116" s="16">
        <f t="shared" si="28"/>
        <v>84.6</v>
      </c>
      <c r="Y116" s="26">
        <f t="shared" si="28"/>
        <v>181.4</v>
      </c>
    </row>
    <row r="117" spans="14:25" ht="15.6">
      <c r="N117" s="9" t="s">
        <v>90</v>
      </c>
      <c r="O117" s="10" t="s">
        <v>91</v>
      </c>
      <c r="P117" s="10" t="s">
        <v>91</v>
      </c>
      <c r="Q117" s="76"/>
      <c r="R117" s="10" t="s">
        <v>92</v>
      </c>
      <c r="S117" s="10" t="s">
        <v>93</v>
      </c>
      <c r="T117" s="76"/>
      <c r="U117" s="76"/>
      <c r="V117" s="16">
        <f t="shared" si="28"/>
        <v>0</v>
      </c>
      <c r="W117" s="76"/>
      <c r="X117" s="16">
        <f t="shared" si="28"/>
        <v>84.6</v>
      </c>
      <c r="Y117" s="26">
        <f t="shared" si="28"/>
        <v>181.4</v>
      </c>
    </row>
    <row r="118" spans="14:25" ht="15.6">
      <c r="N118" s="8" t="s">
        <v>90</v>
      </c>
      <c r="O118" s="11" t="s">
        <v>91</v>
      </c>
      <c r="P118" s="11" t="s">
        <v>91</v>
      </c>
      <c r="Q118" s="76"/>
      <c r="R118" s="11" t="s">
        <v>92</v>
      </c>
      <c r="S118" s="11" t="s">
        <v>94</v>
      </c>
      <c r="T118" s="76"/>
      <c r="U118" s="76"/>
      <c r="V118" s="17">
        <v>0</v>
      </c>
      <c r="W118" s="76"/>
      <c r="X118" s="17">
        <v>84.6</v>
      </c>
      <c r="Y118" s="27">
        <v>181.4</v>
      </c>
    </row>
    <row r="119" spans="14:25" ht="15.6">
      <c r="N119" s="1" t="s">
        <v>95</v>
      </c>
      <c r="O119" s="11"/>
      <c r="P119" s="11"/>
      <c r="Q119" s="77"/>
      <c r="R119" s="11"/>
      <c r="S119" s="11"/>
      <c r="T119" s="77"/>
      <c r="U119" s="77"/>
      <c r="V119" s="16">
        <f>V16+V45+V56+V62+V71+V90+V105+V114</f>
        <v>10516.000000000002</v>
      </c>
      <c r="W119" s="16">
        <f>W16+W45+W56+W62+W71+W90+W105+W114</f>
        <v>0</v>
      </c>
      <c r="X119" s="16">
        <f>X16+X45+X56+X62+X71+X90+X105+X114</f>
        <v>3900.0999999999995</v>
      </c>
      <c r="Y119" s="16">
        <f>Y16+Y45+Y56+Y62+Y71+Y90+Y105+Y114</f>
        <v>4152.8</v>
      </c>
    </row>
    <row r="120" spans="14:25">
      <c r="N120" s="78"/>
    </row>
    <row r="121" spans="14:25">
      <c r="V121" s="79"/>
      <c r="W121" s="79"/>
      <c r="X121" s="79"/>
      <c r="Y121" s="79"/>
    </row>
  </sheetData>
  <autoFilter ref="N15:Y119"/>
  <mergeCells count="9">
    <mergeCell ref="V1:Y5"/>
    <mergeCell ref="U12:U13"/>
    <mergeCell ref="V11:Y11"/>
    <mergeCell ref="Q12:Q14"/>
    <mergeCell ref="V12:V13"/>
    <mergeCell ref="X12:X13"/>
    <mergeCell ref="Y12:Y13"/>
    <mergeCell ref="N8:Y10"/>
    <mergeCell ref="W12:W13"/>
  </mergeCells>
  <pageMargins left="0.98425196850393704" right="0.39370078740157483" top="0.78740157480314965" bottom="0.78740157480314965" header="0.51181102362204722" footer="0.51181102362204722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ассигн</vt:lpstr>
      <vt:lpstr>ассигн!Заголовки_для_печати</vt:lpstr>
      <vt:lpstr>ассигн!Область_печати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NURUM</cp:lastModifiedBy>
  <cp:lastPrinted>2024-10-31T03:29:02Z</cp:lastPrinted>
  <dcterms:created xsi:type="dcterms:W3CDTF">2021-05-04T02:38:45Z</dcterms:created>
  <dcterms:modified xsi:type="dcterms:W3CDTF">2024-12-20T05:30:19Z</dcterms:modified>
</cp:coreProperties>
</file>